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65491" windowWidth="21510" windowHeight="9990" tabRatio="915" activeTab="0"/>
  </bookViews>
  <sheets>
    <sheet name="weiblich" sheetId="1" r:id="rId1"/>
    <sheet name="weiblich KM+Pb" sheetId="2" state="hidden" r:id="rId2"/>
    <sheet name="männlich" sheetId="3" r:id="rId3"/>
    <sheet name="Karieinteilung2" sheetId="4" state="hidden" r:id="rId4"/>
    <sheet name="Macros" sheetId="5" state="hidden" r:id="rId5"/>
  </sheets>
  <definedNames>
    <definedName name="A" localSheetId="2">'männlich'!$AA$2</definedName>
    <definedName name="A" localSheetId="1">'weiblich KM+Pb'!$V$2</definedName>
    <definedName name="A">'weiblich'!#REF!</definedName>
    <definedName name="_xlnm.Print_Area" localSheetId="1">'weiblich KM+Pb'!$A$1:$T$100</definedName>
    <definedName name="_xlnm.Print_Titles" localSheetId="2">'männlich'!$1:$2</definedName>
    <definedName name="_xlnm.Print_Titles" localSheetId="0">'weiblich'!$1:$2</definedName>
    <definedName name="Gaumeisterschaften_Gerätturnen_weiblich" localSheetId="2">'männlich'!$A$1</definedName>
    <definedName name="Gaumeisterschaften_Gerätturnen_weiblich">'weiblich'!$A$1</definedName>
    <definedName name="WK_10" localSheetId="2">'männlich'!#REF!</definedName>
    <definedName name="WK_10">'weiblich'!#REF!</definedName>
    <definedName name="WK_11" localSheetId="2">'männlich'!#REF!</definedName>
    <definedName name="WK_11">'weiblich'!#REF!</definedName>
    <definedName name="WK_8" localSheetId="2">'männlich'!#REF!</definedName>
    <definedName name="WK_8">'weiblich'!#REF!</definedName>
    <definedName name="WK_9" localSheetId="2">'männlich'!#REF!</definedName>
    <definedName name="WK_9">'weiblich'!$A$101</definedName>
  </definedNames>
  <calcPr fullCalcOnLoad="1"/>
</workbook>
</file>

<file path=xl/sharedStrings.xml><?xml version="1.0" encoding="utf-8"?>
<sst xmlns="http://schemas.openxmlformats.org/spreadsheetml/2006/main" count="1495" uniqueCount="327">
  <si>
    <t>WK</t>
  </si>
  <si>
    <t>Gaumeisterschaften Gerätturnen weiblich</t>
  </si>
  <si>
    <t>Turnerinnen</t>
  </si>
  <si>
    <t>D</t>
  </si>
  <si>
    <t>E</t>
  </si>
  <si>
    <t>nA</t>
  </si>
  <si>
    <t>Sprung</t>
  </si>
  <si>
    <t>Barren</t>
  </si>
  <si>
    <t>Balken</t>
  </si>
  <si>
    <t>Boden</t>
  </si>
  <si>
    <t>GES.</t>
  </si>
  <si>
    <t>RG</t>
  </si>
  <si>
    <t>Q</t>
  </si>
  <si>
    <t>TV Monsheim</t>
  </si>
  <si>
    <t>Jhg.</t>
  </si>
  <si>
    <t>TV Mölsheim</t>
  </si>
  <si>
    <t>WK 301  offen  P6-P9</t>
  </si>
  <si>
    <t>TV Abenheim</t>
  </si>
  <si>
    <t>TG Westhofen</t>
  </si>
  <si>
    <t>TV Horchheim</t>
  </si>
  <si>
    <t>TV Leiselheim</t>
  </si>
  <si>
    <t>nur Gau</t>
  </si>
  <si>
    <t>TG Osthofen</t>
  </si>
  <si>
    <t>Mannschaft - 27. September 2009 in Osthofen  -  Ausrichter: TG Osthofen</t>
  </si>
  <si>
    <t>A</t>
  </si>
  <si>
    <t>B</t>
  </si>
  <si>
    <t>RG.</t>
  </si>
  <si>
    <t>WK 1    9-11 J.  -  P8-10 (B)</t>
  </si>
  <si>
    <t>e</t>
  </si>
  <si>
    <t>WK 2    6-8 J.  -  P3-7 (B)</t>
  </si>
  <si>
    <t>f</t>
  </si>
  <si>
    <t>WK 3    12+ä.   KM 2</t>
  </si>
  <si>
    <t>WK 4    offen   KM 3</t>
  </si>
  <si>
    <t>WK 5    17+j.   KM 3</t>
  </si>
  <si>
    <t>a</t>
  </si>
  <si>
    <t>b</t>
  </si>
  <si>
    <t>WK 6    14+j.  -  KM 4</t>
  </si>
  <si>
    <t>WK 7   10+j..  -  KM 3</t>
  </si>
  <si>
    <t>WK 7a    8+j.  -  KM 4</t>
  </si>
  <si>
    <t>Gaumeisterschaften Gerätturnen männlich</t>
  </si>
  <si>
    <t>Turner</t>
  </si>
  <si>
    <t>Jg</t>
  </si>
  <si>
    <t>Reck</t>
  </si>
  <si>
    <t>TV Mörstadt</t>
  </si>
  <si>
    <t>1. Durchgang</t>
  </si>
  <si>
    <t>Gerät</t>
  </si>
  <si>
    <t>K1</t>
  </si>
  <si>
    <t>K2</t>
  </si>
  <si>
    <t>K3</t>
  </si>
  <si>
    <t>K4</t>
  </si>
  <si>
    <t>BODEN</t>
  </si>
  <si>
    <t>8
11 + 12</t>
  </si>
  <si>
    <t>Anja Weinheimer
TG Worms</t>
  </si>
  <si>
    <t>Verena Hupp
TV Monsheim</t>
  </si>
  <si>
    <t>Marianne Röß
TV Mölsheim</t>
  </si>
  <si>
    <t>BALKEN</t>
  </si>
  <si>
    <t>Jana Selke
TV Mölsheim</t>
  </si>
  <si>
    <t>Kerstin Michalek
TG Westhofen</t>
  </si>
  <si>
    <t>Anja Thomas
TG Osthofen</t>
  </si>
  <si>
    <t>Verena Becker
TV Abenheim</t>
  </si>
  <si>
    <t>BARREN</t>
  </si>
  <si>
    <t>Susanne Ertl ?
TSG Pfeddersheim</t>
  </si>
  <si>
    <t>Klara Blanck
TV Horchheim</t>
  </si>
  <si>
    <t>Friedel Biontino
TG Osthofen</t>
  </si>
  <si>
    <t>Edith Cleres-Thein
TV Abenheim</t>
  </si>
  <si>
    <t>Frau Becker
TSG Pfeddersheim</t>
  </si>
  <si>
    <t>SPRUNG</t>
  </si>
  <si>
    <t>Jasmin Fettel
TG Worms</t>
  </si>
  <si>
    <t>Birgit Bernhard
TV Mörstadt</t>
  </si>
  <si>
    <t>Sabine Kohlbecker
TV Abenheim</t>
  </si>
  <si>
    <t>2. Durchgang</t>
  </si>
  <si>
    <t>9 + 10</t>
  </si>
  <si>
    <t>n.n.</t>
  </si>
  <si>
    <t>Anja Thomas 
TG Osthofen</t>
  </si>
  <si>
    <t>Larissa Schäfer
TV Monsheim</t>
  </si>
  <si>
    <t>Bettina Mack
TV Mölsheim</t>
  </si>
  <si>
    <t>Martin Seligmann
TG Westhofen</t>
  </si>
  <si>
    <t>Rudolf Weinbach
TG Westhofen</t>
  </si>
  <si>
    <t>JG</t>
  </si>
  <si>
    <t>WK 205  offen  LK 3</t>
  </si>
  <si>
    <t>TSV Rheindürkheim</t>
  </si>
  <si>
    <t>WK 315  6-K.  15 + j.   P4-P9</t>
  </si>
  <si>
    <t>---</t>
  </si>
  <si>
    <t>Spferd</t>
  </si>
  <si>
    <t>Ringe</t>
  </si>
  <si>
    <t>TV Guntersblum</t>
  </si>
  <si>
    <t>Mannschaft - 22. September 2019 in Worms BIZ  -  Ausrichter: TV Monsheim</t>
  </si>
  <si>
    <t>TV Horchheim 1</t>
  </si>
  <si>
    <t>TV Horchheim 2</t>
  </si>
  <si>
    <t xml:space="preserve">WK 413  4-K.   13 + j.  P3-P6 </t>
  </si>
  <si>
    <t xml:space="preserve">WK 409  4-K.   9 + j.  P3-P5 </t>
  </si>
  <si>
    <t>WK 203  15+j.  LK 2</t>
  </si>
  <si>
    <t>WK 206  10+j.  LK 4</t>
  </si>
  <si>
    <t>WK 103  8+j.  AK 7-8</t>
  </si>
  <si>
    <t>WK 302  15+j.  P6-P9</t>
  </si>
  <si>
    <t>WK 303  13+j.  P6-P9</t>
  </si>
  <si>
    <t>WK 304  10+j.  P5-P8</t>
  </si>
  <si>
    <t>WK 305  14+j.  P4-P6</t>
  </si>
  <si>
    <t xml:space="preserve">WK 306  10+j.  P3-P5 </t>
  </si>
  <si>
    <t>TG Worms</t>
  </si>
  <si>
    <t>Bettina Mack</t>
  </si>
  <si>
    <t>Katja Klemmer</t>
  </si>
  <si>
    <t>Leona Michalek</t>
  </si>
  <si>
    <t>Amelie Burghardt</t>
  </si>
  <si>
    <t>Carla Fecke</t>
  </si>
  <si>
    <t>Lenia Brunn</t>
  </si>
  <si>
    <t>Lea-Marie Lingk</t>
  </si>
  <si>
    <t>Alexandra Morgel</t>
  </si>
  <si>
    <t>Elisabeth Morgel</t>
  </si>
  <si>
    <t>Lorena Bückermann</t>
  </si>
  <si>
    <t>Jana Rehlinger</t>
  </si>
  <si>
    <t>Lilly Buchert</t>
  </si>
  <si>
    <t>Nadessa Kliewer</t>
  </si>
  <si>
    <t>Carolin von Moltke</t>
  </si>
  <si>
    <t>Jwil Abdullah</t>
  </si>
  <si>
    <t>Emma Zaliwciw</t>
  </si>
  <si>
    <t xml:space="preserve">Mareike Arms </t>
  </si>
  <si>
    <t xml:space="preserve">Marie Borger </t>
  </si>
  <si>
    <t xml:space="preserve">Lena Schulze </t>
  </si>
  <si>
    <t>Julia Nientiedt</t>
  </si>
  <si>
    <t>Sarah Dannenfelser</t>
  </si>
  <si>
    <t>Lea Woiznick-Born</t>
  </si>
  <si>
    <t xml:space="preserve">Johanna Löwe </t>
  </si>
  <si>
    <t>Sarah Schulze</t>
  </si>
  <si>
    <t xml:space="preserve">Lea Müller </t>
  </si>
  <si>
    <t>Selina Joachims</t>
  </si>
  <si>
    <t xml:space="preserve">Hannah Scheuer </t>
  </si>
  <si>
    <t xml:space="preserve">Lena Teufel </t>
  </si>
  <si>
    <t>Sümeyra Özdemir</t>
  </si>
  <si>
    <t xml:space="preserve">Anna Boxheimer </t>
  </si>
  <si>
    <t xml:space="preserve">Emilia Teran </t>
  </si>
  <si>
    <t xml:space="preserve">Marie Dinger </t>
  </si>
  <si>
    <t xml:space="preserve">Mira Heinz </t>
  </si>
  <si>
    <t xml:space="preserve">Johanna Täffner </t>
  </si>
  <si>
    <t xml:space="preserve">Alexandra Badulescu </t>
  </si>
  <si>
    <t xml:space="preserve">Hanna Dobai </t>
  </si>
  <si>
    <t xml:space="preserve">Lilith-Marie Dauscher </t>
  </si>
  <si>
    <t xml:space="preserve">Lea Storck </t>
  </si>
  <si>
    <t>Lilli Haußner</t>
  </si>
  <si>
    <t>Anna Johann</t>
  </si>
  <si>
    <t xml:space="preserve">Julis Hauswirth </t>
  </si>
  <si>
    <t xml:space="preserve">Lea Haußner </t>
  </si>
  <si>
    <t xml:space="preserve">Amelie Leiner </t>
  </si>
  <si>
    <t xml:space="preserve">Felia Stark </t>
  </si>
  <si>
    <t xml:space="preserve">Lara-Sophie Werner </t>
  </si>
  <si>
    <t xml:space="preserve">Ningma Stark </t>
  </si>
  <si>
    <t xml:space="preserve">Katharina Bürcky </t>
  </si>
  <si>
    <t xml:space="preserve">Katrin Hagmaier </t>
  </si>
  <si>
    <t xml:space="preserve">Sophie Schütze </t>
  </si>
  <si>
    <t xml:space="preserve">Sina Hönerbach </t>
  </si>
  <si>
    <t xml:space="preserve">Lia Griebe </t>
  </si>
  <si>
    <t>Emilie Schmid</t>
  </si>
  <si>
    <t xml:space="preserve">Lilli Hardies </t>
  </si>
  <si>
    <t xml:space="preserve">Amelie Haller </t>
  </si>
  <si>
    <t>Sara-Maria Petrovai</t>
  </si>
  <si>
    <t>Amy Böhmer</t>
  </si>
  <si>
    <t>Marie Deißler</t>
  </si>
  <si>
    <t>Mara Hönerbach</t>
  </si>
  <si>
    <t>Pauline Haller</t>
  </si>
  <si>
    <t>Frida Alade</t>
  </si>
  <si>
    <t>Luisa Höbel</t>
  </si>
  <si>
    <t>Sarah Lawall-Ferrero</t>
  </si>
  <si>
    <t>Alysha Rettig</t>
  </si>
  <si>
    <t>Cesina Schelwach</t>
  </si>
  <si>
    <t xml:space="preserve">Ikhlas Chekaik-Chaila </t>
  </si>
  <si>
    <t xml:space="preserve">Leonie Reis </t>
  </si>
  <si>
    <t xml:space="preserve">Franziska Falderbaum </t>
  </si>
  <si>
    <t xml:space="preserve">Anastasia Martin </t>
  </si>
  <si>
    <t xml:space="preserve">Sarah Hoppe </t>
  </si>
  <si>
    <t xml:space="preserve">Imen Chekaik-Chaila </t>
  </si>
  <si>
    <t xml:space="preserve">Johanna Kromm </t>
  </si>
  <si>
    <t xml:space="preserve">Helene Rosenberger </t>
  </si>
  <si>
    <t xml:space="preserve">Julia Ruh </t>
  </si>
  <si>
    <t xml:space="preserve">Cora Muth </t>
  </si>
  <si>
    <t>Mira-Sophie Först</t>
  </si>
  <si>
    <t xml:space="preserve">Aurelie Grünewald </t>
  </si>
  <si>
    <t xml:space="preserve">Israa Chekaik-Chaila </t>
  </si>
  <si>
    <t xml:space="preserve">Juli Lambert </t>
  </si>
  <si>
    <t xml:space="preserve">Sarah Maria Alter </t>
  </si>
  <si>
    <t xml:space="preserve">Leonie-Sophie Schmitt </t>
  </si>
  <si>
    <t xml:space="preserve">Helene Holl </t>
  </si>
  <si>
    <t xml:space="preserve">Leonie Mast </t>
  </si>
  <si>
    <t xml:space="preserve">Jana Sutter </t>
  </si>
  <si>
    <t xml:space="preserve">Anna Wetzel </t>
  </si>
  <si>
    <t xml:space="preserve">Annabel Bauer </t>
  </si>
  <si>
    <t xml:space="preserve">Lea de Haas </t>
  </si>
  <si>
    <t xml:space="preserve">Mathilda Elliott </t>
  </si>
  <si>
    <t xml:space="preserve">Marie Schnell </t>
  </si>
  <si>
    <t xml:space="preserve">Carla Sauerborn </t>
  </si>
  <si>
    <t xml:space="preserve">Lea Becker </t>
  </si>
  <si>
    <t>Carolina Hermann</t>
  </si>
  <si>
    <t xml:space="preserve">Laura Hinkel </t>
  </si>
  <si>
    <t xml:space="preserve">Mira Saur </t>
  </si>
  <si>
    <t>Maya Odermatt</t>
  </si>
  <si>
    <t xml:space="preserve">Paula Nitzschke </t>
  </si>
  <si>
    <t xml:space="preserve">Florentine Bauer </t>
  </si>
  <si>
    <t xml:space="preserve">Lotte Blankenfuland </t>
  </si>
  <si>
    <t xml:space="preserve">Katharina Mehlmann </t>
  </si>
  <si>
    <t xml:space="preserve">Marlene Bertz </t>
  </si>
  <si>
    <t>Nina de Haas</t>
  </si>
  <si>
    <t xml:space="preserve">Alexandra Stautz </t>
  </si>
  <si>
    <t>Johanna Kaiser</t>
  </si>
  <si>
    <t xml:space="preserve">Katharina Ramb </t>
  </si>
  <si>
    <t>Greta Seibert</t>
  </si>
  <si>
    <t xml:space="preserve">Anni Kessel </t>
  </si>
  <si>
    <t xml:space="preserve">Katharina Friedrich </t>
  </si>
  <si>
    <t xml:space="preserve">Megan dé Heraucourt  </t>
  </si>
  <si>
    <t>Alisa Varga</t>
  </si>
  <si>
    <t xml:space="preserve">Emilia Karl </t>
  </si>
  <si>
    <t xml:space="preserve">Finja Ußner </t>
  </si>
  <si>
    <t>TV Mörstadt 1</t>
  </si>
  <si>
    <t xml:space="preserve">Kiara Ußner </t>
  </si>
  <si>
    <t xml:space="preserve">Julia Giannios </t>
  </si>
  <si>
    <t xml:space="preserve">Kim Brodhäcker </t>
  </si>
  <si>
    <t xml:space="preserve">Sophia Lehmann </t>
  </si>
  <si>
    <t>TV Mörstadt 2</t>
  </si>
  <si>
    <t xml:space="preserve">Milena Weiß </t>
  </si>
  <si>
    <t>Ella Kessel</t>
  </si>
  <si>
    <t xml:space="preserve">Lina Ernst </t>
  </si>
  <si>
    <t xml:space="preserve">Hanna Menne </t>
  </si>
  <si>
    <t>TV Mörstadt 3</t>
  </si>
  <si>
    <t xml:space="preserve">Dana Bogert </t>
  </si>
  <si>
    <t xml:space="preserve">Romy Spitznagel </t>
  </si>
  <si>
    <t xml:space="preserve">Maira Bader </t>
  </si>
  <si>
    <t xml:space="preserve">Neele Vetsch </t>
  </si>
  <si>
    <t xml:space="preserve">Johanna Weiß </t>
  </si>
  <si>
    <t xml:space="preserve">Stefanie Müller </t>
  </si>
  <si>
    <t xml:space="preserve">Jana Seibert </t>
  </si>
  <si>
    <t xml:space="preserve">Juli Küppers </t>
  </si>
  <si>
    <t xml:space="preserve">Mira Seibert </t>
  </si>
  <si>
    <t xml:space="preserve">Jiyan Kara </t>
  </si>
  <si>
    <t xml:space="preserve">Hanna Winter </t>
  </si>
  <si>
    <t xml:space="preserve">Gülsen Alena Demir </t>
  </si>
  <si>
    <t xml:space="preserve">Lena Tenhaf </t>
  </si>
  <si>
    <t>Laura Wersching</t>
  </si>
  <si>
    <t>Nina Löcher</t>
  </si>
  <si>
    <t>Selina Hase</t>
  </si>
  <si>
    <t>Anna Kraschewski</t>
  </si>
  <si>
    <t>Lani Hallatsch</t>
  </si>
  <si>
    <t>Sina Frey</t>
  </si>
  <si>
    <t>Jana Kump</t>
  </si>
  <si>
    <t>Sophia Eichhorn</t>
  </si>
  <si>
    <t>Samira Keller</t>
  </si>
  <si>
    <t>Oona Kraschewski</t>
  </si>
  <si>
    <t>Alissa Matejko</t>
  </si>
  <si>
    <t xml:space="preserve">Jessica Schwarz </t>
  </si>
  <si>
    <t xml:space="preserve">Leonie Schwarz </t>
  </si>
  <si>
    <t xml:space="preserve">Anna Darmstadt </t>
  </si>
  <si>
    <t xml:space="preserve">Milena Schuch </t>
  </si>
  <si>
    <t xml:space="preserve">Sophia Karatzas </t>
  </si>
  <si>
    <t xml:space="preserve">Sarah Hirsch </t>
  </si>
  <si>
    <t xml:space="preserve">Nina Hagiwara </t>
  </si>
  <si>
    <t xml:space="preserve">Lysann Bader </t>
  </si>
  <si>
    <t>Katharina Zeller</t>
  </si>
  <si>
    <t>Alina Sroka</t>
  </si>
  <si>
    <t>Lena Fleck</t>
  </si>
  <si>
    <t xml:space="preserve">Paula Schwaller </t>
  </si>
  <si>
    <t xml:space="preserve">Cindy Kraus </t>
  </si>
  <si>
    <t xml:space="preserve">Leni Cleres </t>
  </si>
  <si>
    <t xml:space="preserve">Mia Jäger </t>
  </si>
  <si>
    <t xml:space="preserve">Ayleen Krampez </t>
  </si>
  <si>
    <t xml:space="preserve">Dina-Marie Ketterle </t>
  </si>
  <si>
    <t xml:space="preserve">Luna Thierfelder  </t>
  </si>
  <si>
    <t xml:space="preserve">Junia Platt  </t>
  </si>
  <si>
    <t xml:space="preserve">Leona Ohl </t>
  </si>
  <si>
    <t>Viktoria Zabkowska</t>
  </si>
  <si>
    <t>Milena Durczak</t>
  </si>
  <si>
    <t>Maria Roszkiewecz</t>
  </si>
  <si>
    <t>Emilia Wrona</t>
  </si>
  <si>
    <t>Pelin Yildiz</t>
  </si>
  <si>
    <t>Natali Zabkowska</t>
  </si>
  <si>
    <t>Marie Ringwald</t>
  </si>
  <si>
    <t>Lara Trummer</t>
  </si>
  <si>
    <t>Maja Günther</t>
  </si>
  <si>
    <t>Fabienne Neumann</t>
  </si>
  <si>
    <t>Sophia Renkel</t>
  </si>
  <si>
    <t>Sarafina Seibt</t>
  </si>
  <si>
    <t>Emma Ringwald</t>
  </si>
  <si>
    <t xml:space="preserve">Luis Lankes </t>
  </si>
  <si>
    <t xml:space="preserve">Johannes Klein </t>
  </si>
  <si>
    <t xml:space="preserve">Jakob Klein </t>
  </si>
  <si>
    <t>Finn Leineweber</t>
  </si>
  <si>
    <t xml:space="preserve">Till Scheurer </t>
  </si>
  <si>
    <t xml:space="preserve">Moritz Scheuer </t>
  </si>
  <si>
    <t xml:space="preserve">Benjamin Udart </t>
  </si>
  <si>
    <t xml:space="preserve">Noah Girschele </t>
  </si>
  <si>
    <t xml:space="preserve">Younes Noel Julius </t>
  </si>
  <si>
    <t xml:space="preserve">Fabian Perlick </t>
  </si>
  <si>
    <t xml:space="preserve">Linus Klopsch </t>
  </si>
  <si>
    <t>Holger Nitzschke</t>
  </si>
  <si>
    <t xml:space="preserve">Jonas Höger </t>
  </si>
  <si>
    <t xml:space="preserve">Lorenz Bertz </t>
  </si>
  <si>
    <t xml:space="preserve">Konrad Bertz </t>
  </si>
  <si>
    <t xml:space="preserve">Leonard Holl </t>
  </si>
  <si>
    <t xml:space="preserve">Max Odermatt </t>
  </si>
  <si>
    <t xml:space="preserve">Finn Dahlheimer </t>
  </si>
  <si>
    <t xml:space="preserve">Casper Röser </t>
  </si>
  <si>
    <t xml:space="preserve">Timo Stautz </t>
  </si>
  <si>
    <t xml:space="preserve">Ben Baier </t>
  </si>
  <si>
    <t>Anton Höger</t>
  </si>
  <si>
    <t>Pete Bottelberger</t>
  </si>
  <si>
    <t>Jonathan Jung</t>
  </si>
  <si>
    <t>Finn Winkler</t>
  </si>
  <si>
    <t>Marlon Jung</t>
  </si>
  <si>
    <t>Oskar Kastl</t>
  </si>
  <si>
    <t>Viktor Kastl</t>
  </si>
  <si>
    <t>Matti Dahlheimer</t>
  </si>
  <si>
    <t xml:space="preserve">Felix Vogel </t>
  </si>
  <si>
    <t xml:space="preserve">Erik Isbrecht </t>
  </si>
  <si>
    <t xml:space="preserve">Tim Berkenbusch </t>
  </si>
  <si>
    <t>Paul Wilhelm</t>
  </si>
  <si>
    <t>Jule Cleres</t>
  </si>
  <si>
    <t>Lara Müller</t>
  </si>
  <si>
    <t>Vivienne Sroka</t>
  </si>
  <si>
    <t xml:space="preserve">Amalya Gotel </t>
  </si>
  <si>
    <t xml:space="preserve">Kati Blankenfuland </t>
  </si>
  <si>
    <t xml:space="preserve">Ava Gotel </t>
  </si>
  <si>
    <t xml:space="preserve">Luana Siemann </t>
  </si>
  <si>
    <t>WK 311  6-K.  11 + j.   P4-P8</t>
  </si>
  <si>
    <t>Luisa Gerber</t>
  </si>
  <si>
    <t>WK 300  6-K.  offen   P6-P9</t>
  </si>
  <si>
    <t xml:space="preserve">Leni Häfner </t>
  </si>
  <si>
    <t>Nele Breitwieser</t>
  </si>
  <si>
    <t>Katelyn Duty</t>
  </si>
  <si>
    <t>Quali zu RhTB</t>
  </si>
  <si>
    <t>Mannschaft - 22. 09. 2019 in Worms BIZ  - Ausrichter:  TV Monsheim</t>
  </si>
  <si>
    <t>Josephine Steuerw.-Lud.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</si>
</sst>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00"/>
    <numFmt numFmtId="166" formatCode="0.0"/>
    <numFmt numFmtId="167" formatCode="d/\ mmmm\ yyyy"/>
    <numFmt numFmtId="168" formatCode="#,##0.00\ &quot;€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i/>
      <sz val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name val="Calibri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4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Calibri"/>
      <family val="2"/>
    </font>
    <font>
      <b/>
      <sz val="16"/>
      <color indexed="17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i/>
      <sz val="8"/>
      <name val="Calibri"/>
      <family val="2"/>
    </font>
    <font>
      <b/>
      <sz val="12"/>
      <color indexed="17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008000"/>
      <name val="Calibri"/>
      <family val="2"/>
    </font>
    <font>
      <b/>
      <sz val="16"/>
      <color rgb="FF008000"/>
      <name val="Calibri"/>
      <family val="2"/>
    </font>
    <font>
      <sz val="11"/>
      <color rgb="FF000000"/>
      <name val="Calibri"/>
      <family val="2"/>
    </font>
    <font>
      <b/>
      <sz val="12"/>
      <color rgb="FF008000"/>
      <name val="Calibri"/>
      <family val="2"/>
    </font>
    <font>
      <b/>
      <sz val="11"/>
      <color theme="9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164" fontId="0" fillId="0" borderId="0" applyFill="0" applyBorder="0" applyAlignment="0" applyProtection="0"/>
    <xf numFmtId="0" fontId="74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294">
    <xf numFmtId="0" fontId="0" fillId="0" borderId="0" xfId="0" applyAlignment="1">
      <alignment/>
    </xf>
    <xf numFmtId="165" fontId="7" fillId="0" borderId="0" xfId="0" applyNumberFormat="1" applyFont="1" applyFill="1" applyAlignment="1" applyProtection="1">
      <alignment horizontal="center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66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4" fillId="34" borderId="10" xfId="0" applyNumberFormat="1" applyFont="1" applyFill="1" applyBorder="1" applyAlignment="1" applyProtection="1">
      <alignment horizontal="center"/>
      <protection locked="0"/>
    </xf>
    <xf numFmtId="1" fontId="3" fillId="35" borderId="10" xfId="0" applyNumberFormat="1" applyFont="1" applyFill="1" applyBorder="1" applyAlignment="1" applyProtection="1">
      <alignment horizontal="left"/>
      <protection/>
    </xf>
    <xf numFmtId="166" fontId="3" fillId="36" borderId="11" xfId="0" applyNumberFormat="1" applyFont="1" applyFill="1" applyBorder="1" applyAlignment="1" applyProtection="1">
      <alignment horizontal="left"/>
      <protection locked="0"/>
    </xf>
    <xf numFmtId="2" fontId="3" fillId="36" borderId="11" xfId="0" applyNumberFormat="1" applyFont="1" applyFill="1" applyBorder="1" applyAlignment="1" applyProtection="1">
      <alignment horizontal="left"/>
      <protection locked="0"/>
    </xf>
    <xf numFmtId="2" fontId="2" fillId="36" borderId="12" xfId="0" applyNumberFormat="1" applyFont="1" applyFill="1" applyBorder="1" applyAlignment="1" applyProtection="1">
      <alignment horizontal="center"/>
      <protection/>
    </xf>
    <xf numFmtId="2" fontId="14" fillId="37" borderId="12" xfId="0" applyNumberFormat="1" applyFont="1" applyFill="1" applyBorder="1" applyAlignment="1" applyProtection="1">
      <alignment horizontal="center"/>
      <protection/>
    </xf>
    <xf numFmtId="1" fontId="14" fillId="37" borderId="12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0" fontId="15" fillId="38" borderId="13" xfId="0" applyFont="1" applyFill="1" applyBorder="1" applyAlignment="1" applyProtection="1">
      <alignment horizontal="left"/>
      <protection locked="0"/>
    </xf>
    <xf numFmtId="166" fontId="3" fillId="38" borderId="14" xfId="0" applyNumberFormat="1" applyFont="1" applyFill="1" applyBorder="1" applyAlignment="1" applyProtection="1">
      <alignment horizontal="left"/>
      <protection locked="0"/>
    </xf>
    <xf numFmtId="2" fontId="3" fillId="38" borderId="14" xfId="0" applyNumberFormat="1" applyFont="1" applyFill="1" applyBorder="1" applyAlignment="1" applyProtection="1">
      <alignment horizontal="left"/>
      <protection locked="0"/>
    </xf>
    <xf numFmtId="0" fontId="6" fillId="38" borderId="14" xfId="0" applyFont="1" applyFill="1" applyBorder="1" applyAlignment="1" applyProtection="1">
      <alignment horizontal="left"/>
      <protection locked="0"/>
    </xf>
    <xf numFmtId="0" fontId="2" fillId="38" borderId="14" xfId="0" applyFont="1" applyFill="1" applyBorder="1" applyAlignment="1" applyProtection="1">
      <alignment horizontal="center"/>
      <protection locked="0"/>
    </xf>
    <xf numFmtId="0" fontId="17" fillId="38" borderId="15" xfId="49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left"/>
      <protection locked="0"/>
    </xf>
    <xf numFmtId="165" fontId="19" fillId="0" borderId="0" xfId="0" applyNumberFormat="1" applyFont="1" applyFill="1" applyAlignment="1" applyProtection="1">
      <alignment horizontal="center"/>
      <protection locked="0"/>
    </xf>
    <xf numFmtId="166" fontId="20" fillId="0" borderId="0" xfId="0" applyNumberFormat="1" applyFont="1" applyFill="1" applyAlignment="1" applyProtection="1">
      <alignment horizontal="center"/>
      <protection locked="0"/>
    </xf>
    <xf numFmtId="2" fontId="20" fillId="0" borderId="0" xfId="0" applyNumberFormat="1" applyFont="1" applyFill="1" applyAlignment="1" applyProtection="1">
      <alignment horizontal="center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1" fontId="20" fillId="0" borderId="0" xfId="0" applyNumberFormat="1" applyFont="1" applyFill="1" applyAlignment="1" applyProtection="1">
      <alignment horizontal="left"/>
      <protection locked="0"/>
    </xf>
    <xf numFmtId="1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2" fontId="18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166" fontId="25" fillId="33" borderId="10" xfId="0" applyNumberFormat="1" applyFont="1" applyFill="1" applyBorder="1" applyAlignment="1" applyProtection="1">
      <alignment horizontal="center"/>
      <protection locked="0"/>
    </xf>
    <xf numFmtId="2" fontId="25" fillId="33" borderId="10" xfId="0" applyNumberFormat="1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1" fontId="20" fillId="33" borderId="10" xfId="0" applyNumberFormat="1" applyFont="1" applyFill="1" applyBorder="1" applyAlignment="1" applyProtection="1">
      <alignment horizontal="left"/>
      <protection locked="0"/>
    </xf>
    <xf numFmtId="2" fontId="24" fillId="33" borderId="10" xfId="0" applyNumberFormat="1" applyFont="1" applyFill="1" applyBorder="1" applyAlignment="1" applyProtection="1">
      <alignment horizontal="center"/>
      <protection locked="0"/>
    </xf>
    <xf numFmtId="1" fontId="24" fillId="33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165" fontId="19" fillId="0" borderId="0" xfId="0" applyNumberFormat="1" applyFont="1" applyFill="1" applyBorder="1" applyAlignment="1" applyProtection="1">
      <alignment horizontal="center"/>
      <protection locked="0"/>
    </xf>
    <xf numFmtId="166" fontId="18" fillId="0" borderId="0" xfId="0" applyNumberFormat="1" applyFont="1" applyFill="1" applyBorder="1" applyAlignment="1" applyProtection="1">
      <alignment horizontal="center"/>
      <protection locked="0"/>
    </xf>
    <xf numFmtId="165" fontId="15" fillId="38" borderId="14" xfId="0" applyNumberFormat="1" applyFont="1" applyFill="1" applyBorder="1" applyAlignment="1" applyProtection="1">
      <alignment horizontal="left"/>
      <protection locked="0"/>
    </xf>
    <xf numFmtId="166" fontId="27" fillId="38" borderId="14" xfId="0" applyNumberFormat="1" applyFont="1" applyFill="1" applyBorder="1" applyAlignment="1" applyProtection="1">
      <alignment horizontal="left"/>
      <protection locked="0"/>
    </xf>
    <xf numFmtId="0" fontId="28" fillId="38" borderId="14" xfId="0" applyFont="1" applyFill="1" applyBorder="1" applyAlignment="1" applyProtection="1">
      <alignment horizontal="left"/>
      <protection locked="0"/>
    </xf>
    <xf numFmtId="2" fontId="15" fillId="38" borderId="14" xfId="0" applyNumberFormat="1" applyFont="1" applyFill="1" applyBorder="1" applyAlignment="1" applyProtection="1">
      <alignment horizontal="left"/>
      <protection locked="0"/>
    </xf>
    <xf numFmtId="1" fontId="28" fillId="38" borderId="14" xfId="0" applyNumberFormat="1" applyFont="1" applyFill="1" applyBorder="1" applyAlignment="1" applyProtection="1">
      <alignment horizontal="left"/>
      <protection locked="0"/>
    </xf>
    <xf numFmtId="0" fontId="15" fillId="38" borderId="14" xfId="0" applyFont="1" applyFill="1" applyBorder="1" applyAlignment="1" applyProtection="1">
      <alignment horizontal="left"/>
      <protection locked="0"/>
    </xf>
    <xf numFmtId="0" fontId="15" fillId="38" borderId="14" xfId="0" applyFont="1" applyFill="1" applyBorder="1" applyAlignment="1" applyProtection="1">
      <alignment horizontal="center"/>
      <protection locked="0"/>
    </xf>
    <xf numFmtId="0" fontId="15" fillId="38" borderId="15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2" fontId="29" fillId="0" borderId="0" xfId="49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165" fontId="25" fillId="33" borderId="10" xfId="0" applyNumberFormat="1" applyFont="1" applyFill="1" applyBorder="1" applyAlignment="1" applyProtection="1">
      <alignment horizontal="center"/>
      <protection locked="0"/>
    </xf>
    <xf numFmtId="166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2" fontId="20" fillId="33" borderId="10" xfId="0" applyNumberFormat="1" applyFont="1" applyFill="1" applyBorder="1" applyAlignment="1" applyProtection="1">
      <alignment horizontal="center"/>
      <protection locked="0"/>
    </xf>
    <xf numFmtId="1" fontId="20" fillId="35" borderId="10" xfId="0" applyNumberFormat="1" applyFont="1" applyFill="1" applyBorder="1" applyAlignment="1" applyProtection="1">
      <alignment horizontal="left"/>
      <protection locked="0"/>
    </xf>
    <xf numFmtId="2" fontId="24" fillId="33" borderId="10" xfId="0" applyNumberFormat="1" applyFont="1" applyFill="1" applyBorder="1" applyAlignment="1" applyProtection="1">
      <alignment horizontal="center"/>
      <protection/>
    </xf>
    <xf numFmtId="1" fontId="24" fillId="33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2" fontId="24" fillId="0" borderId="0" xfId="0" applyNumberFormat="1" applyFont="1" applyFill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165" fontId="25" fillId="0" borderId="10" xfId="0" applyNumberFormat="1" applyFont="1" applyFill="1" applyBorder="1" applyAlignment="1" applyProtection="1">
      <alignment horizontal="center"/>
      <protection locked="0"/>
    </xf>
    <xf numFmtId="166" fontId="20" fillId="0" borderId="1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18" fillId="34" borderId="10" xfId="0" applyNumberFormat="1" applyFont="1" applyFill="1" applyBorder="1" applyAlignment="1" applyProtection="1">
      <alignment horizontal="center"/>
      <protection locked="0"/>
    </xf>
    <xf numFmtId="2" fontId="1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30" fillId="36" borderId="16" xfId="0" applyFont="1" applyFill="1" applyBorder="1" applyAlignment="1" applyProtection="1">
      <alignment horizontal="left"/>
      <protection locked="0"/>
    </xf>
    <xf numFmtId="165" fontId="30" fillId="36" borderId="11" xfId="0" applyNumberFormat="1" applyFont="1" applyFill="1" applyBorder="1" applyAlignment="1" applyProtection="1">
      <alignment horizontal="left"/>
      <protection locked="0"/>
    </xf>
    <xf numFmtId="166" fontId="18" fillId="36" borderId="12" xfId="0" applyNumberFormat="1" applyFont="1" applyFill="1" applyBorder="1" applyAlignment="1" applyProtection="1">
      <alignment horizontal="right"/>
      <protection/>
    </xf>
    <xf numFmtId="2" fontId="24" fillId="36" borderId="12" xfId="0" applyNumberFormat="1" applyFont="1" applyFill="1" applyBorder="1" applyAlignment="1" applyProtection="1">
      <alignment horizontal="right"/>
      <protection/>
    </xf>
    <xf numFmtId="2" fontId="24" fillId="36" borderId="12" xfId="0" applyNumberFormat="1" applyFont="1" applyFill="1" applyBorder="1" applyAlignment="1" applyProtection="1">
      <alignment horizontal="center"/>
      <protection/>
    </xf>
    <xf numFmtId="1" fontId="20" fillId="35" borderId="12" xfId="0" applyNumberFormat="1" applyFont="1" applyFill="1" applyBorder="1" applyAlignment="1" applyProtection="1">
      <alignment horizontal="left"/>
      <protection/>
    </xf>
    <xf numFmtId="2" fontId="30" fillId="36" borderId="12" xfId="0" applyNumberFormat="1" applyFont="1" applyFill="1" applyBorder="1" applyAlignment="1" applyProtection="1">
      <alignment horizontal="center"/>
      <protection/>
    </xf>
    <xf numFmtId="1" fontId="30" fillId="37" borderId="12" xfId="0" applyNumberFormat="1" applyFont="1" applyFill="1" applyBorder="1" applyAlignment="1" applyProtection="1">
      <alignment horizontal="center"/>
      <protection/>
    </xf>
    <xf numFmtId="1" fontId="20" fillId="35" borderId="10" xfId="0" applyNumberFormat="1" applyFont="1" applyFill="1" applyBorder="1" applyAlignment="1" applyProtection="1">
      <alignment horizontal="left"/>
      <protection/>
    </xf>
    <xf numFmtId="167" fontId="30" fillId="0" borderId="0" xfId="0" applyNumberFormat="1" applyFont="1" applyFill="1" applyBorder="1" applyAlignment="1" applyProtection="1">
      <alignment horizontal="left"/>
      <protection locked="0"/>
    </xf>
    <xf numFmtId="165" fontId="30" fillId="0" borderId="0" xfId="0" applyNumberFormat="1" applyFont="1" applyFill="1" applyBorder="1" applyAlignment="1" applyProtection="1">
      <alignment horizontal="center"/>
      <protection locked="0"/>
    </xf>
    <xf numFmtId="167" fontId="31" fillId="0" borderId="0" xfId="0" applyNumberFormat="1" applyFont="1" applyFill="1" applyBorder="1" applyAlignment="1" applyProtection="1">
      <alignment horizontal="center"/>
      <protection locked="0"/>
    </xf>
    <xf numFmtId="2" fontId="30" fillId="0" borderId="0" xfId="0" applyNumberFormat="1" applyFon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 applyProtection="1">
      <alignment horizontal="left"/>
      <protection locked="0"/>
    </xf>
    <xf numFmtId="167" fontId="30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49" applyNumberFormat="1" applyFont="1" applyFill="1" applyBorder="1" applyAlignment="1" applyProtection="1">
      <alignment horizontal="center"/>
      <protection locked="0"/>
    </xf>
    <xf numFmtId="1" fontId="24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/>
    </xf>
    <xf numFmtId="1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left" indent="1"/>
      <protection locked="0"/>
    </xf>
    <xf numFmtId="165" fontId="7" fillId="33" borderId="10" xfId="0" applyNumberFormat="1" applyFont="1" applyFill="1" applyBorder="1" applyAlignment="1" applyProtection="1">
      <alignment horizontal="center"/>
      <protection locked="0"/>
    </xf>
    <xf numFmtId="166" fontId="7" fillId="33" borderId="10" xfId="0" applyNumberFormat="1" applyFont="1" applyFill="1" applyBorder="1" applyAlignment="1" applyProtection="1">
      <alignment horizontal="center"/>
      <protection locked="0"/>
    </xf>
    <xf numFmtId="2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2" fontId="2" fillId="33" borderId="18" xfId="0" applyNumberFormat="1" applyFont="1" applyFill="1" applyBorder="1" applyAlignment="1" applyProtection="1">
      <alignment horizontal="center"/>
      <protection locked="0"/>
    </xf>
    <xf numFmtId="1" fontId="2" fillId="33" borderId="18" xfId="0" applyNumberFormat="1" applyFont="1" applyFill="1" applyBorder="1" applyAlignment="1" applyProtection="1">
      <alignment horizontal="center"/>
      <protection locked="0"/>
    </xf>
    <xf numFmtId="0" fontId="6" fillId="38" borderId="13" xfId="0" applyFont="1" applyFill="1" applyBorder="1" applyAlignment="1" applyProtection="1">
      <alignment horizontal="left" indent="1"/>
      <protection locked="0"/>
    </xf>
    <xf numFmtId="165" fontId="5" fillId="38" borderId="14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 indent="1"/>
      <protection locked="0"/>
    </xf>
    <xf numFmtId="2" fontId="10" fillId="33" borderId="10" xfId="0" applyNumberFormat="1" applyFont="1" applyFill="1" applyBorder="1" applyAlignment="1" applyProtection="1">
      <alignment horizontal="center"/>
      <protection/>
    </xf>
    <xf numFmtId="0" fontId="14" fillId="36" borderId="16" xfId="0" applyFont="1" applyFill="1" applyBorder="1" applyAlignment="1" applyProtection="1">
      <alignment horizontal="left" indent="1"/>
      <protection locked="0"/>
    </xf>
    <xf numFmtId="0" fontId="5" fillId="36" borderId="11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3" fillId="38" borderId="19" xfId="0" applyFont="1" applyFill="1" applyBorder="1" applyAlignment="1">
      <alignment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35" borderId="0" xfId="0" applyFont="1" applyFill="1" applyBorder="1" applyAlignment="1">
      <alignment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wrapText="1"/>
    </xf>
    <xf numFmtId="0" fontId="34" fillId="35" borderId="0" xfId="0" applyFont="1" applyFill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2" fillId="39" borderId="0" xfId="0" applyFont="1" applyFill="1" applyBorder="1" applyAlignment="1">
      <alignment vertical="center" wrapText="1"/>
    </xf>
    <xf numFmtId="0" fontId="12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84" fillId="0" borderId="0" xfId="0" applyFont="1" applyFill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/>
      <protection locked="0"/>
    </xf>
    <xf numFmtId="0" fontId="85" fillId="38" borderId="14" xfId="0" applyFont="1" applyFill="1" applyBorder="1" applyAlignment="1" applyProtection="1">
      <alignment horizontal="center"/>
      <protection locked="0"/>
    </xf>
    <xf numFmtId="0" fontId="86" fillId="38" borderId="13" xfId="0" applyFont="1" applyFill="1" applyBorder="1" applyAlignment="1" applyProtection="1">
      <alignment horizontal="left" indent="1"/>
      <protection locked="0"/>
    </xf>
    <xf numFmtId="0" fontId="8" fillId="0" borderId="0" xfId="0" applyFont="1" applyFill="1" applyAlignment="1" applyProtection="1" quotePrefix="1">
      <alignment/>
      <protection locked="0"/>
    </xf>
    <xf numFmtId="166" fontId="3" fillId="41" borderId="10" xfId="0" applyNumberFormat="1" applyFont="1" applyFill="1" applyBorder="1" applyAlignment="1" applyProtection="1">
      <alignment horizontal="center"/>
      <protection locked="0"/>
    </xf>
    <xf numFmtId="2" fontId="3" fillId="41" borderId="1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87" fillId="0" borderId="20" xfId="0" applyFont="1" applyBorder="1" applyAlignment="1">
      <alignment/>
    </xf>
    <xf numFmtId="0" fontId="87" fillId="0" borderId="20" xfId="0" applyFont="1" applyFill="1" applyBorder="1" applyAlignment="1">
      <alignment/>
    </xf>
    <xf numFmtId="0" fontId="56" fillId="0" borderId="20" xfId="0" applyFont="1" applyBorder="1" applyAlignment="1">
      <alignment/>
    </xf>
    <xf numFmtId="0" fontId="87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165" fontId="27" fillId="0" borderId="20" xfId="0" applyNumberFormat="1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/>
      <protection locked="0"/>
    </xf>
    <xf numFmtId="0" fontId="13" fillId="4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166" fontId="57" fillId="33" borderId="10" xfId="0" applyNumberFormat="1" applyFont="1" applyFill="1" applyBorder="1" applyAlignment="1" applyProtection="1">
      <alignment horizontal="center" vertical="center"/>
      <protection locked="0"/>
    </xf>
    <xf numFmtId="2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left" vertical="center"/>
      <protection locked="0"/>
    </xf>
    <xf numFmtId="2" fontId="2" fillId="33" borderId="10" xfId="0" applyNumberFormat="1" applyFont="1" applyFill="1" applyBorder="1" applyAlignment="1" applyProtection="1">
      <alignment horizontal="left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166" fontId="57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38" borderId="14" xfId="0" applyNumberFormat="1" applyFont="1" applyFill="1" applyBorder="1" applyAlignment="1" applyProtection="1">
      <alignment horizontal="left" vertical="center"/>
      <protection locked="0"/>
    </xf>
    <xf numFmtId="166" fontId="3" fillId="38" borderId="14" xfId="0" applyNumberFormat="1" applyFont="1" applyFill="1" applyBorder="1" applyAlignment="1" applyProtection="1">
      <alignment horizontal="center" vertical="center"/>
      <protection locked="0"/>
    </xf>
    <xf numFmtId="2" fontId="3" fillId="38" borderId="14" xfId="0" applyNumberFormat="1" applyFont="1" applyFill="1" applyBorder="1" applyAlignment="1" applyProtection="1">
      <alignment horizontal="center" vertical="center"/>
      <protection locked="0"/>
    </xf>
    <xf numFmtId="0" fontId="6" fillId="38" borderId="14" xfId="0" applyFont="1" applyFill="1" applyBorder="1" applyAlignment="1" applyProtection="1">
      <alignment horizontal="left" vertical="center"/>
      <protection locked="0"/>
    </xf>
    <xf numFmtId="0" fontId="2" fillId="38" borderId="14" xfId="0" applyFont="1" applyFill="1" applyBorder="1" applyAlignment="1" applyProtection="1">
      <alignment horizontal="left" vertical="center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165" fontId="7" fillId="35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66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33" borderId="10" xfId="0" applyNumberFormat="1" applyFont="1" applyFill="1" applyBorder="1" applyAlignment="1" applyProtection="1">
      <alignment horizontal="left" vertical="center"/>
      <protection/>
    </xf>
    <xf numFmtId="1" fontId="3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horizontal="left" vertical="center"/>
      <protection locked="0"/>
    </xf>
    <xf numFmtId="166" fontId="3" fillId="36" borderId="11" xfId="0" applyNumberFormat="1" applyFont="1" applyFill="1" applyBorder="1" applyAlignment="1" applyProtection="1">
      <alignment horizontal="center" vertical="center"/>
      <protection locked="0"/>
    </xf>
    <xf numFmtId="2" fontId="3" fillId="36" borderId="11" xfId="0" applyNumberFormat="1" applyFont="1" applyFill="1" applyBorder="1" applyAlignment="1" applyProtection="1">
      <alignment horizontal="center" vertical="center"/>
      <protection locked="0"/>
    </xf>
    <xf numFmtId="2" fontId="2" fillId="36" borderId="12" xfId="0" applyNumberFormat="1" applyFont="1" applyFill="1" applyBorder="1" applyAlignment="1" applyProtection="1">
      <alignment horizontal="left" vertical="center"/>
      <protection/>
    </xf>
    <xf numFmtId="2" fontId="14" fillId="37" borderId="12" xfId="0" applyNumberFormat="1" applyFont="1" applyFill="1" applyBorder="1" applyAlignment="1" applyProtection="1">
      <alignment horizontal="left" vertical="center"/>
      <protection/>
    </xf>
    <xf numFmtId="1" fontId="14" fillId="37" borderId="12" xfId="0" applyNumberFormat="1" applyFont="1" applyFill="1" applyBorder="1" applyAlignment="1" applyProtection="1">
      <alignment horizontal="center" vertical="center"/>
      <protection/>
    </xf>
    <xf numFmtId="165" fontId="7" fillId="35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165" fontId="7" fillId="35" borderId="10" xfId="0" applyNumberFormat="1" applyFont="1" applyFill="1" applyBorder="1" applyAlignment="1" applyProtection="1">
      <alignment horizontal="left" vertical="center"/>
      <protection locked="0"/>
    </xf>
    <xf numFmtId="0" fontId="17" fillId="38" borderId="15" xfId="49" applyNumberFormat="1" applyFont="1" applyFill="1" applyBorder="1" applyAlignment="1" applyProtection="1">
      <alignment horizontal="center" vertical="center"/>
      <protection locked="0"/>
    </xf>
    <xf numFmtId="0" fontId="14" fillId="38" borderId="14" xfId="0" applyFont="1" applyFill="1" applyBorder="1" applyAlignment="1" applyProtection="1">
      <alignment horizontal="left" vertical="center"/>
      <protection locked="0"/>
    </xf>
    <xf numFmtId="166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88" fillId="38" borderId="14" xfId="0" applyFont="1" applyFill="1" applyBorder="1" applyAlignment="1" applyProtection="1">
      <alignment horizontal="left" vertical="center"/>
      <protection locked="0"/>
    </xf>
    <xf numFmtId="165" fontId="7" fillId="0" borderId="0" xfId="0" applyNumberFormat="1" applyFont="1" applyFill="1" applyAlignment="1" applyProtection="1">
      <alignment horizontal="left" vertical="center"/>
      <protection locked="0"/>
    </xf>
    <xf numFmtId="166" fontId="3" fillId="0" borderId="0" xfId="0" applyNumberFormat="1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4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left" vertical="center"/>
      <protection locked="0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1" fontId="14" fillId="42" borderId="12" xfId="0" applyNumberFormat="1" applyFont="1" applyFill="1" applyBorder="1" applyAlignment="1" applyProtection="1">
      <alignment horizontal="center" vertical="center"/>
      <protection/>
    </xf>
    <xf numFmtId="166" fontId="9" fillId="0" borderId="0" xfId="0" applyNumberFormat="1" applyFont="1" applyFill="1" applyBorder="1" applyAlignment="1" applyProtection="1">
      <alignment horizontal="left" indent="1"/>
      <protection locked="0"/>
    </xf>
    <xf numFmtId="166" fontId="58" fillId="33" borderId="10" xfId="0" applyNumberFormat="1" applyFont="1" applyFill="1" applyBorder="1" applyAlignment="1" applyProtection="1">
      <alignment horizontal="center" vertical="center"/>
      <protection locked="0"/>
    </xf>
    <xf numFmtId="166" fontId="58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Border="1" applyAlignment="1">
      <alignment/>
    </xf>
    <xf numFmtId="166" fontId="3" fillId="0" borderId="20" xfId="0" applyNumberFormat="1" applyFont="1" applyFill="1" applyBorder="1" applyAlignment="1" applyProtection="1">
      <alignment horizontal="center" vertical="center"/>
      <protection locked="0"/>
    </xf>
    <xf numFmtId="165" fontId="3" fillId="0" borderId="2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61" fillId="0" borderId="20" xfId="0" applyFont="1" applyBorder="1" applyAlignment="1">
      <alignment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56" fillId="0" borderId="0" xfId="0" applyFont="1" applyFill="1" applyBorder="1" applyAlignment="1" applyProtection="1">
      <alignment horizontal="left" indent="1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89" fillId="38" borderId="13" xfId="0" applyFont="1" applyFill="1" applyBorder="1" applyAlignment="1" applyProtection="1">
      <alignment horizontal="left" vertical="center"/>
      <protection locked="0"/>
    </xf>
    <xf numFmtId="0" fontId="9" fillId="35" borderId="18" xfId="0" applyFont="1" applyFill="1" applyBorder="1" applyAlignment="1" applyProtection="1">
      <alignment horizontal="left" vertical="center"/>
      <protection locked="0"/>
    </xf>
    <xf numFmtId="0" fontId="9" fillId="36" borderId="16" xfId="0" applyFont="1" applyFill="1" applyBorder="1" applyAlignment="1" applyProtection="1">
      <alignment horizontal="left" vertical="center"/>
      <protection locked="0"/>
    </xf>
    <xf numFmtId="0" fontId="64" fillId="38" borderId="13" xfId="0" applyFont="1" applyFill="1" applyBorder="1" applyAlignment="1" applyProtection="1">
      <alignment horizontal="left" vertical="center"/>
      <protection locked="0"/>
    </xf>
    <xf numFmtId="0" fontId="9" fillId="35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38" borderId="13" xfId="0" applyFont="1" applyFill="1" applyBorder="1" applyAlignment="1" applyProtection="1">
      <alignment horizontal="left" vertical="center"/>
      <protection locked="0"/>
    </xf>
    <xf numFmtId="0" fontId="56" fillId="0" borderId="10" xfId="0" applyFont="1" applyBorder="1" applyAlignment="1">
      <alignment/>
    </xf>
    <xf numFmtId="0" fontId="9" fillId="35" borderId="23" xfId="0" applyFont="1" applyFill="1" applyBorder="1" applyAlignment="1" applyProtection="1">
      <alignment horizontal="left" vertical="center"/>
      <protection locked="0"/>
    </xf>
    <xf numFmtId="0" fontId="56" fillId="0" borderId="23" xfId="0" applyFont="1" applyBorder="1" applyAlignment="1">
      <alignment/>
    </xf>
    <xf numFmtId="0" fontId="56" fillId="0" borderId="20" xfId="0" applyFont="1" applyFill="1" applyBorder="1" applyAlignment="1" applyProtection="1">
      <alignment horizontal="left" vertical="center"/>
      <protection locked="0"/>
    </xf>
    <xf numFmtId="0" fontId="65" fillId="38" borderId="13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Alignment="1" applyProtection="1">
      <alignment horizontal="left" vertic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25"/>
      </font>
      <fill>
        <patternFill patternType="solid">
          <fgColor indexed="45"/>
          <bgColor indexed="29"/>
        </patternFill>
      </fill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solid">
          <fgColor indexed="45"/>
          <bgColor indexed="29"/>
        </patternFill>
      </fill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solid">
          <fgColor indexed="45"/>
          <bgColor indexed="29"/>
        </patternFill>
      </fill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solid">
          <fgColor indexed="45"/>
          <bgColor indexed="29"/>
        </patternFill>
      </fill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solid">
          <fgColor indexed="45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1"/>
  <sheetViews>
    <sheetView tabSelected="1" zoomScalePageLayoutView="0" workbookViewId="0" topLeftCell="A259">
      <selection activeCell="M285" sqref="M285"/>
    </sheetView>
  </sheetViews>
  <sheetFormatPr defaultColWidth="11.421875" defaultRowHeight="12.75" outlineLevelRow="1" outlineLevelCol="2"/>
  <cols>
    <col min="1" max="1" width="19.421875" style="293" customWidth="1"/>
    <col min="2" max="2" width="3.140625" style="262" bestFit="1" customWidth="1"/>
    <col min="3" max="3" width="3.57421875" style="263" customWidth="1" outlineLevel="2"/>
    <col min="4" max="4" width="4.00390625" style="264" bestFit="1" customWidth="1" outlineLevel="2"/>
    <col min="5" max="5" width="3.28125" style="263" customWidth="1" outlineLevel="2"/>
    <col min="6" max="6" width="6.28125" style="265" bestFit="1" customWidth="1" outlineLevel="1"/>
    <col min="7" max="7" width="3.57421875" style="263" customWidth="1" outlineLevel="2"/>
    <col min="8" max="8" width="4.00390625" style="264" bestFit="1" customWidth="1" outlineLevel="2"/>
    <col min="9" max="9" width="3.28125" style="263" customWidth="1" outlineLevel="2"/>
    <col min="10" max="10" width="6.00390625" style="265" bestFit="1" customWidth="1" outlineLevel="1"/>
    <col min="11" max="11" width="3.57421875" style="263" customWidth="1" outlineLevel="2"/>
    <col min="12" max="12" width="4.00390625" style="264" bestFit="1" customWidth="1" outlineLevel="2"/>
    <col min="13" max="13" width="3.28125" style="263" customWidth="1" outlineLevel="2"/>
    <col min="14" max="14" width="6.00390625" style="265" bestFit="1" customWidth="1" outlineLevel="1"/>
    <col min="15" max="15" width="3.57421875" style="263" customWidth="1" outlineLevel="2"/>
    <col min="16" max="16" width="4.00390625" style="264" bestFit="1" customWidth="1" outlineLevel="2"/>
    <col min="17" max="17" width="3.28125" style="263" customWidth="1" outlineLevel="2"/>
    <col min="18" max="18" width="5.7109375" style="265" bestFit="1" customWidth="1" outlineLevel="1"/>
    <col min="19" max="19" width="7.421875" style="266" customWidth="1"/>
    <col min="20" max="20" width="3.28125" style="267" customWidth="1"/>
    <col min="21" max="21" width="0.9921875" style="208" customWidth="1"/>
    <col min="22" max="22" width="4.421875" style="209" customWidth="1"/>
    <col min="23" max="16384" width="11.421875" style="209" customWidth="1"/>
  </cols>
  <sheetData>
    <row r="1" spans="1:20" ht="17.25" customHeight="1">
      <c r="A1" s="278" t="s">
        <v>1</v>
      </c>
      <c r="B1" s="250"/>
      <c r="C1" s="207"/>
      <c r="D1" s="207"/>
      <c r="E1" s="269"/>
      <c r="F1" s="206"/>
      <c r="G1" s="207"/>
      <c r="H1" s="207"/>
      <c r="I1" s="209"/>
      <c r="J1" s="206"/>
      <c r="K1" s="207"/>
      <c r="L1" s="207"/>
      <c r="M1" s="269"/>
      <c r="N1" s="206"/>
      <c r="O1" s="207"/>
      <c r="P1" s="207"/>
      <c r="Q1" s="269"/>
      <c r="R1" s="206"/>
      <c r="S1" s="206"/>
      <c r="T1" s="207"/>
    </row>
    <row r="2" spans="1:21" s="215" customFormat="1" ht="15">
      <c r="A2" s="269" t="s">
        <v>325</v>
      </c>
      <c r="B2" s="210"/>
      <c r="C2" s="211"/>
      <c r="D2" s="212"/>
      <c r="E2" s="211"/>
      <c r="F2" s="211"/>
      <c r="G2" s="211"/>
      <c r="H2" s="212"/>
      <c r="I2" s="211"/>
      <c r="J2" s="211"/>
      <c r="K2" s="211"/>
      <c r="L2" s="212"/>
      <c r="M2" s="211"/>
      <c r="N2" s="211"/>
      <c r="O2" s="211"/>
      <c r="P2" s="212"/>
      <c r="Q2" s="211"/>
      <c r="R2" s="211"/>
      <c r="S2" s="213"/>
      <c r="T2" s="214"/>
      <c r="U2" s="208"/>
    </row>
    <row r="3" spans="1:21" s="215" customFormat="1" ht="6" customHeight="1">
      <c r="A3" s="279"/>
      <c r="B3" s="210"/>
      <c r="C3" s="211"/>
      <c r="D3" s="212"/>
      <c r="E3" s="211"/>
      <c r="F3" s="211"/>
      <c r="G3" s="211"/>
      <c r="H3" s="212"/>
      <c r="I3" s="211"/>
      <c r="J3" s="211"/>
      <c r="K3" s="211"/>
      <c r="L3" s="212"/>
      <c r="M3" s="211"/>
      <c r="N3" s="211"/>
      <c r="O3" s="211"/>
      <c r="P3" s="212"/>
      <c r="Q3" s="211"/>
      <c r="R3" s="211"/>
      <c r="S3" s="213"/>
      <c r="T3" s="214"/>
      <c r="U3" s="208"/>
    </row>
    <row r="4" spans="1:21" s="222" customFormat="1" ht="12.75">
      <c r="A4" s="216" t="s">
        <v>2</v>
      </c>
      <c r="B4" s="216"/>
      <c r="C4" s="217" t="s">
        <v>3</v>
      </c>
      <c r="D4" s="218" t="s">
        <v>4</v>
      </c>
      <c r="E4" s="270" t="s">
        <v>5</v>
      </c>
      <c r="F4" s="219" t="s">
        <v>6</v>
      </c>
      <c r="G4" s="217" t="s">
        <v>3</v>
      </c>
      <c r="H4" s="218" t="s">
        <v>4</v>
      </c>
      <c r="I4" s="270" t="s">
        <v>5</v>
      </c>
      <c r="J4" s="219" t="s">
        <v>7</v>
      </c>
      <c r="K4" s="217" t="s">
        <v>3</v>
      </c>
      <c r="L4" s="218" t="s">
        <v>4</v>
      </c>
      <c r="M4" s="270" t="s">
        <v>5</v>
      </c>
      <c r="N4" s="219" t="s">
        <v>8</v>
      </c>
      <c r="O4" s="217" t="s">
        <v>3</v>
      </c>
      <c r="P4" s="218" t="s">
        <v>4</v>
      </c>
      <c r="Q4" s="270" t="s">
        <v>5</v>
      </c>
      <c r="R4" s="219" t="s">
        <v>9</v>
      </c>
      <c r="S4" s="220" t="s">
        <v>10</v>
      </c>
      <c r="T4" s="221" t="s">
        <v>11</v>
      </c>
      <c r="U4" s="208"/>
    </row>
    <row r="5" spans="1:21" s="222" customFormat="1" ht="5.25" customHeight="1" thickBot="1">
      <c r="A5" s="280"/>
      <c r="B5" s="225"/>
      <c r="C5" s="223"/>
      <c r="D5" s="224"/>
      <c r="E5" s="271"/>
      <c r="F5" s="225"/>
      <c r="G5" s="223"/>
      <c r="H5" s="224"/>
      <c r="I5" s="271"/>
      <c r="J5" s="225"/>
      <c r="K5" s="223"/>
      <c r="L5" s="224"/>
      <c r="M5" s="271"/>
      <c r="N5" s="225"/>
      <c r="O5" s="223"/>
      <c r="P5" s="224"/>
      <c r="Q5" s="271"/>
      <c r="R5" s="225"/>
      <c r="S5" s="226"/>
      <c r="T5" s="227"/>
      <c r="U5" s="208"/>
    </row>
    <row r="6" spans="1:21" s="234" customFormat="1" ht="19.5" customHeight="1" thickBot="1">
      <c r="A6" s="281" t="s">
        <v>93</v>
      </c>
      <c r="B6" s="228"/>
      <c r="C6" s="229"/>
      <c r="D6" s="230"/>
      <c r="E6" s="229"/>
      <c r="F6" s="231"/>
      <c r="G6" s="229"/>
      <c r="H6" s="230"/>
      <c r="I6" s="229"/>
      <c r="J6" s="231"/>
      <c r="K6" s="229"/>
      <c r="L6" s="230"/>
      <c r="M6" s="229"/>
      <c r="N6" s="231"/>
      <c r="O6" s="229"/>
      <c r="P6" s="230"/>
      <c r="Q6" s="229"/>
      <c r="R6" s="231"/>
      <c r="S6" s="232"/>
      <c r="T6" s="233"/>
      <c r="U6" s="208"/>
    </row>
    <row r="7" spans="1:21" s="236" customFormat="1" ht="13.5" customHeight="1" outlineLevel="1">
      <c r="A7" s="282" t="s">
        <v>15</v>
      </c>
      <c r="B7" s="235" t="s">
        <v>78</v>
      </c>
      <c r="C7" s="217" t="s">
        <v>3</v>
      </c>
      <c r="D7" s="218" t="s">
        <v>4</v>
      </c>
      <c r="E7" s="270" t="s">
        <v>5</v>
      </c>
      <c r="F7" s="219" t="s">
        <v>6</v>
      </c>
      <c r="G7" s="217" t="s">
        <v>3</v>
      </c>
      <c r="H7" s="218" t="s">
        <v>4</v>
      </c>
      <c r="I7" s="270" t="s">
        <v>5</v>
      </c>
      <c r="J7" s="219" t="s">
        <v>7</v>
      </c>
      <c r="K7" s="217" t="s">
        <v>3</v>
      </c>
      <c r="L7" s="218" t="s">
        <v>4</v>
      </c>
      <c r="M7" s="270" t="s">
        <v>5</v>
      </c>
      <c r="N7" s="219" t="s">
        <v>8</v>
      </c>
      <c r="O7" s="217" t="s">
        <v>3</v>
      </c>
      <c r="P7" s="218" t="s">
        <v>4</v>
      </c>
      <c r="Q7" s="270" t="s">
        <v>5</v>
      </c>
      <c r="R7" s="219" t="s">
        <v>9</v>
      </c>
      <c r="S7" s="220" t="s">
        <v>10</v>
      </c>
      <c r="T7" s="221" t="s">
        <v>11</v>
      </c>
      <c r="U7" s="208"/>
    </row>
    <row r="8" spans="1:20" ht="12.75" customHeight="1" outlineLevel="1">
      <c r="A8" s="199" t="s">
        <v>132</v>
      </c>
      <c r="B8" s="274">
        <v>13</v>
      </c>
      <c r="C8" s="237"/>
      <c r="D8" s="238"/>
      <c r="E8" s="240"/>
      <c r="F8" s="239">
        <v>0</v>
      </c>
      <c r="G8" s="240"/>
      <c r="H8" s="238"/>
      <c r="I8" s="240"/>
      <c r="J8" s="239">
        <v>0</v>
      </c>
      <c r="K8" s="240"/>
      <c r="L8" s="238"/>
      <c r="M8" s="240"/>
      <c r="N8" s="239">
        <v>0</v>
      </c>
      <c r="O8" s="240">
        <v>5</v>
      </c>
      <c r="P8" s="238">
        <v>7.65</v>
      </c>
      <c r="Q8" s="240"/>
      <c r="R8" s="239">
        <v>12.65</v>
      </c>
      <c r="S8" s="241">
        <v>12.65</v>
      </c>
      <c r="T8" s="242"/>
    </row>
    <row r="9" spans="1:20" ht="12.75" customHeight="1" outlineLevel="1">
      <c r="A9" s="199" t="s">
        <v>133</v>
      </c>
      <c r="B9" s="274">
        <v>12</v>
      </c>
      <c r="C9" s="237"/>
      <c r="D9" s="238"/>
      <c r="E9" s="240"/>
      <c r="F9" s="239">
        <v>0</v>
      </c>
      <c r="G9" s="240">
        <v>5</v>
      </c>
      <c r="H9" s="238">
        <v>8.6</v>
      </c>
      <c r="I9" s="240"/>
      <c r="J9" s="239">
        <v>13.6</v>
      </c>
      <c r="K9" s="240">
        <v>4</v>
      </c>
      <c r="L9" s="238">
        <v>6.6</v>
      </c>
      <c r="M9" s="240"/>
      <c r="N9" s="239">
        <v>10.6</v>
      </c>
      <c r="O9" s="240"/>
      <c r="P9" s="238"/>
      <c r="Q9" s="240"/>
      <c r="R9" s="239">
        <v>0</v>
      </c>
      <c r="S9" s="241">
        <v>24.2</v>
      </c>
      <c r="T9" s="242"/>
    </row>
    <row r="10" spans="1:20" ht="12.75" customHeight="1" outlineLevel="1">
      <c r="A10" s="199" t="s">
        <v>313</v>
      </c>
      <c r="B10" s="274">
        <v>12</v>
      </c>
      <c r="C10" s="237">
        <v>5</v>
      </c>
      <c r="D10" s="238">
        <v>8.8</v>
      </c>
      <c r="E10" s="240"/>
      <c r="F10" s="239">
        <v>13.8</v>
      </c>
      <c r="G10" s="240"/>
      <c r="H10" s="238"/>
      <c r="I10" s="240"/>
      <c r="J10" s="239">
        <v>0</v>
      </c>
      <c r="K10" s="240"/>
      <c r="L10" s="238"/>
      <c r="M10" s="240"/>
      <c r="N10" s="239">
        <v>0</v>
      </c>
      <c r="O10" s="240">
        <v>5</v>
      </c>
      <c r="P10" s="238">
        <v>8.35</v>
      </c>
      <c r="Q10" s="240"/>
      <c r="R10" s="239">
        <v>13.35</v>
      </c>
      <c r="S10" s="241">
        <v>27.15</v>
      </c>
      <c r="T10" s="242"/>
    </row>
    <row r="11" spans="1:20" ht="12.75" customHeight="1" outlineLevel="1">
      <c r="A11" s="199" t="s">
        <v>134</v>
      </c>
      <c r="B11" s="274">
        <v>12</v>
      </c>
      <c r="C11" s="237">
        <v>5</v>
      </c>
      <c r="D11" s="238">
        <v>8.7</v>
      </c>
      <c r="E11" s="240"/>
      <c r="F11" s="239">
        <v>13.7</v>
      </c>
      <c r="G11" s="240">
        <v>5</v>
      </c>
      <c r="H11" s="238">
        <v>7.8</v>
      </c>
      <c r="I11" s="240"/>
      <c r="J11" s="239">
        <v>12.8</v>
      </c>
      <c r="K11" s="240">
        <v>3.5</v>
      </c>
      <c r="L11" s="238">
        <v>7.5</v>
      </c>
      <c r="M11" s="240"/>
      <c r="N11" s="239">
        <v>11</v>
      </c>
      <c r="O11" s="240">
        <v>4.5</v>
      </c>
      <c r="P11" s="238">
        <v>6.95</v>
      </c>
      <c r="Q11" s="240"/>
      <c r="R11" s="239">
        <v>11.45</v>
      </c>
      <c r="S11" s="241">
        <v>48.95</v>
      </c>
      <c r="T11" s="242"/>
    </row>
    <row r="12" spans="1:20" ht="12.75" customHeight="1" outlineLevel="1">
      <c r="A12" s="199" t="s">
        <v>135</v>
      </c>
      <c r="B12" s="274">
        <v>11</v>
      </c>
      <c r="C12" s="237">
        <v>5</v>
      </c>
      <c r="D12" s="238">
        <v>8.2</v>
      </c>
      <c r="E12" s="240"/>
      <c r="F12" s="239">
        <v>13.2</v>
      </c>
      <c r="G12" s="240">
        <v>5</v>
      </c>
      <c r="H12" s="238">
        <v>9</v>
      </c>
      <c r="I12" s="240"/>
      <c r="J12" s="239">
        <v>14</v>
      </c>
      <c r="K12" s="240">
        <v>4</v>
      </c>
      <c r="L12" s="238">
        <v>7.9</v>
      </c>
      <c r="M12" s="240"/>
      <c r="N12" s="239">
        <v>11.9</v>
      </c>
      <c r="O12" s="240"/>
      <c r="P12" s="238"/>
      <c r="Q12" s="240"/>
      <c r="R12" s="239">
        <v>0</v>
      </c>
      <c r="S12" s="241">
        <v>39.1</v>
      </c>
      <c r="T12" s="242"/>
    </row>
    <row r="13" spans="1:20" ht="12.75" customHeight="1" outlineLevel="1">
      <c r="A13" s="199" t="s">
        <v>136</v>
      </c>
      <c r="B13" s="274">
        <v>12</v>
      </c>
      <c r="C13" s="237">
        <v>5</v>
      </c>
      <c r="D13" s="238">
        <v>8.9</v>
      </c>
      <c r="E13" s="240"/>
      <c r="F13" s="239">
        <v>13.9</v>
      </c>
      <c r="G13" s="240">
        <v>5</v>
      </c>
      <c r="H13" s="238">
        <v>8.2</v>
      </c>
      <c r="I13" s="240"/>
      <c r="J13" s="239">
        <v>13.2</v>
      </c>
      <c r="K13" s="240">
        <v>4.5</v>
      </c>
      <c r="L13" s="238">
        <v>8.8</v>
      </c>
      <c r="M13" s="240"/>
      <c r="N13" s="239">
        <v>13.3</v>
      </c>
      <c r="O13" s="240">
        <v>5</v>
      </c>
      <c r="P13" s="238">
        <v>7.9</v>
      </c>
      <c r="Q13" s="240"/>
      <c r="R13" s="239">
        <v>12.9</v>
      </c>
      <c r="S13" s="241">
        <v>53.300000000000004</v>
      </c>
      <c r="T13" s="242"/>
    </row>
    <row r="14" spans="1:20" ht="16.5" customHeight="1" thickBot="1">
      <c r="A14" s="283" t="s">
        <v>15</v>
      </c>
      <c r="B14" s="243"/>
      <c r="C14" s="244"/>
      <c r="D14" s="245"/>
      <c r="E14" s="244"/>
      <c r="F14" s="246">
        <v>41.400000000000006</v>
      </c>
      <c r="G14" s="244"/>
      <c r="H14" s="245"/>
      <c r="I14" s="244"/>
      <c r="J14" s="246">
        <v>40.8</v>
      </c>
      <c r="K14" s="244"/>
      <c r="L14" s="245"/>
      <c r="M14" s="244"/>
      <c r="N14" s="246">
        <v>36.2</v>
      </c>
      <c r="O14" s="244"/>
      <c r="P14" s="245"/>
      <c r="Q14" s="244"/>
      <c r="R14" s="246">
        <v>38.9</v>
      </c>
      <c r="S14" s="247">
        <v>157.3</v>
      </c>
      <c r="T14" s="248">
        <v>1</v>
      </c>
    </row>
    <row r="15" spans="1:21" s="222" customFormat="1" ht="8.25" customHeight="1" thickBot="1" thickTop="1">
      <c r="A15" s="280"/>
      <c r="B15" s="225"/>
      <c r="C15" s="223"/>
      <c r="D15" s="224"/>
      <c r="E15" s="271"/>
      <c r="F15" s="225"/>
      <c r="G15" s="223"/>
      <c r="H15" s="224"/>
      <c r="I15" s="271"/>
      <c r="J15" s="225"/>
      <c r="K15" s="223"/>
      <c r="L15" s="224"/>
      <c r="M15" s="271"/>
      <c r="N15" s="225"/>
      <c r="O15" s="223"/>
      <c r="P15" s="224"/>
      <c r="Q15" s="271"/>
      <c r="R15" s="225"/>
      <c r="S15" s="226"/>
      <c r="T15" s="227"/>
      <c r="U15" s="208"/>
    </row>
    <row r="16" spans="1:21" s="234" customFormat="1" ht="19.5" customHeight="1" thickBot="1">
      <c r="A16" s="284" t="s">
        <v>91</v>
      </c>
      <c r="B16" s="228"/>
      <c r="C16" s="229"/>
      <c r="D16" s="230"/>
      <c r="E16" s="229"/>
      <c r="F16" s="231"/>
      <c r="G16" s="229"/>
      <c r="H16" s="230"/>
      <c r="I16" s="229"/>
      <c r="J16" s="231"/>
      <c r="K16" s="229"/>
      <c r="L16" s="230"/>
      <c r="M16" s="229"/>
      <c r="N16" s="231"/>
      <c r="O16" s="229"/>
      <c r="P16" s="230"/>
      <c r="Q16" s="229"/>
      <c r="R16" s="231"/>
      <c r="S16" s="232"/>
      <c r="T16" s="233"/>
      <c r="U16" s="208"/>
    </row>
    <row r="17" spans="1:21" s="236" customFormat="1" ht="13.5" customHeight="1" outlineLevel="1">
      <c r="A17" s="285" t="s">
        <v>13</v>
      </c>
      <c r="B17" s="249" t="s">
        <v>78</v>
      </c>
      <c r="C17" s="217" t="s">
        <v>3</v>
      </c>
      <c r="D17" s="218" t="s">
        <v>4</v>
      </c>
      <c r="E17" s="270" t="s">
        <v>5</v>
      </c>
      <c r="F17" s="219" t="s">
        <v>6</v>
      </c>
      <c r="G17" s="217" t="s">
        <v>3</v>
      </c>
      <c r="H17" s="218" t="s">
        <v>4</v>
      </c>
      <c r="I17" s="270" t="s">
        <v>5</v>
      </c>
      <c r="J17" s="219" t="s">
        <v>7</v>
      </c>
      <c r="K17" s="217" t="s">
        <v>3</v>
      </c>
      <c r="L17" s="218" t="s">
        <v>4</v>
      </c>
      <c r="M17" s="270" t="s">
        <v>5</v>
      </c>
      <c r="N17" s="219" t="s">
        <v>8</v>
      </c>
      <c r="O17" s="217" t="s">
        <v>3</v>
      </c>
      <c r="P17" s="218" t="s">
        <v>4</v>
      </c>
      <c r="Q17" s="270" t="s">
        <v>5</v>
      </c>
      <c r="R17" s="219" t="s">
        <v>9</v>
      </c>
      <c r="S17" s="220" t="s">
        <v>10</v>
      </c>
      <c r="T17" s="221" t="s">
        <v>11</v>
      </c>
      <c r="U17" s="208"/>
    </row>
    <row r="18" spans="1:20" ht="12.75" customHeight="1" outlineLevel="1">
      <c r="A18" s="199" t="s">
        <v>116</v>
      </c>
      <c r="B18" s="274">
        <v>4</v>
      </c>
      <c r="C18" s="240">
        <v>4.5</v>
      </c>
      <c r="D18" s="238">
        <v>8.3</v>
      </c>
      <c r="E18" s="240"/>
      <c r="F18" s="239">
        <v>12.8</v>
      </c>
      <c r="G18" s="240">
        <v>3.1</v>
      </c>
      <c r="H18" s="238">
        <v>7.9</v>
      </c>
      <c r="I18" s="240">
        <v>1</v>
      </c>
      <c r="J18" s="239">
        <v>10</v>
      </c>
      <c r="K18" s="240">
        <v>4.5</v>
      </c>
      <c r="L18" s="238">
        <v>7.7</v>
      </c>
      <c r="M18" s="240"/>
      <c r="N18" s="239">
        <v>12.2</v>
      </c>
      <c r="O18" s="240">
        <v>4.9</v>
      </c>
      <c r="P18" s="238">
        <v>6.8</v>
      </c>
      <c r="Q18" s="240"/>
      <c r="R18" s="239">
        <v>11.7</v>
      </c>
      <c r="S18" s="241">
        <v>46.7</v>
      </c>
      <c r="T18" s="242"/>
    </row>
    <row r="19" spans="1:20" ht="12.75" customHeight="1" outlineLevel="1">
      <c r="A19" s="199" t="s">
        <v>117</v>
      </c>
      <c r="B19" s="274">
        <v>4</v>
      </c>
      <c r="C19" s="240"/>
      <c r="D19" s="238"/>
      <c r="E19" s="240"/>
      <c r="F19" s="239">
        <v>0</v>
      </c>
      <c r="G19" s="240">
        <v>3</v>
      </c>
      <c r="H19" s="238">
        <v>7.3</v>
      </c>
      <c r="I19" s="240">
        <v>1</v>
      </c>
      <c r="J19" s="239">
        <v>9.3</v>
      </c>
      <c r="K19" s="240"/>
      <c r="L19" s="238"/>
      <c r="M19" s="240"/>
      <c r="N19" s="239">
        <v>0</v>
      </c>
      <c r="O19" s="240">
        <v>4</v>
      </c>
      <c r="P19" s="238">
        <v>7.4</v>
      </c>
      <c r="Q19" s="240"/>
      <c r="R19" s="239">
        <v>11.4</v>
      </c>
      <c r="S19" s="241">
        <v>20.700000000000003</v>
      </c>
      <c r="T19" s="242"/>
    </row>
    <row r="20" spans="1:20" ht="12.75" customHeight="1" outlineLevel="1">
      <c r="A20" s="199" t="s">
        <v>118</v>
      </c>
      <c r="B20" s="274">
        <v>5</v>
      </c>
      <c r="C20" s="240">
        <v>4.5</v>
      </c>
      <c r="D20" s="238">
        <v>8.5</v>
      </c>
      <c r="E20" s="240"/>
      <c r="F20" s="239">
        <v>13</v>
      </c>
      <c r="G20" s="240">
        <v>3</v>
      </c>
      <c r="H20" s="238">
        <v>8</v>
      </c>
      <c r="I20" s="240">
        <v>1</v>
      </c>
      <c r="J20" s="239">
        <v>10</v>
      </c>
      <c r="K20" s="240">
        <v>4.2</v>
      </c>
      <c r="L20" s="238">
        <v>6.5</v>
      </c>
      <c r="M20" s="240"/>
      <c r="N20" s="239">
        <v>10.7</v>
      </c>
      <c r="O20" s="240">
        <v>4.7</v>
      </c>
      <c r="P20" s="238">
        <v>7.6</v>
      </c>
      <c r="Q20" s="240"/>
      <c r="R20" s="239">
        <v>12.3</v>
      </c>
      <c r="S20" s="241">
        <v>46</v>
      </c>
      <c r="T20" s="242"/>
    </row>
    <row r="21" spans="1:20" ht="12.75" customHeight="1" outlineLevel="1">
      <c r="A21" s="199" t="s">
        <v>119</v>
      </c>
      <c r="B21" s="274">
        <v>5</v>
      </c>
      <c r="C21" s="240">
        <v>4.5</v>
      </c>
      <c r="D21" s="238">
        <v>7.9</v>
      </c>
      <c r="E21" s="240"/>
      <c r="F21" s="239">
        <v>12.4</v>
      </c>
      <c r="G21" s="240"/>
      <c r="H21" s="238"/>
      <c r="I21" s="240"/>
      <c r="J21" s="239">
        <v>0</v>
      </c>
      <c r="K21" s="240"/>
      <c r="L21" s="238"/>
      <c r="M21" s="240"/>
      <c r="N21" s="239">
        <v>0</v>
      </c>
      <c r="O21" s="240">
        <v>3.5</v>
      </c>
      <c r="P21" s="238">
        <v>7</v>
      </c>
      <c r="Q21" s="240"/>
      <c r="R21" s="239">
        <v>10.5</v>
      </c>
      <c r="S21" s="241">
        <v>22.9</v>
      </c>
      <c r="T21" s="242"/>
    </row>
    <row r="22" spans="1:20" ht="12.75" customHeight="1" outlineLevel="1">
      <c r="A22" s="199" t="s">
        <v>120</v>
      </c>
      <c r="B22" s="274">
        <v>7</v>
      </c>
      <c r="C22" s="240">
        <v>3.5</v>
      </c>
      <c r="D22" s="238">
        <v>8.1</v>
      </c>
      <c r="E22" s="240"/>
      <c r="F22" s="239">
        <v>11.6</v>
      </c>
      <c r="G22" s="240"/>
      <c r="H22" s="238"/>
      <c r="I22" s="240"/>
      <c r="J22" s="239">
        <v>0</v>
      </c>
      <c r="K22" s="240">
        <v>2.9</v>
      </c>
      <c r="L22" s="238">
        <v>5.6</v>
      </c>
      <c r="M22" s="240"/>
      <c r="N22" s="239">
        <v>8.5</v>
      </c>
      <c r="O22" s="240"/>
      <c r="P22" s="238"/>
      <c r="Q22" s="240"/>
      <c r="R22" s="239">
        <v>0</v>
      </c>
      <c r="S22" s="241">
        <v>20.1</v>
      </c>
      <c r="T22" s="242"/>
    </row>
    <row r="23" spans="1:20" ht="12.75" customHeight="1" outlineLevel="1">
      <c r="A23" s="199" t="s">
        <v>121</v>
      </c>
      <c r="B23" s="274">
        <v>10</v>
      </c>
      <c r="C23" s="240"/>
      <c r="D23" s="238"/>
      <c r="E23" s="240"/>
      <c r="F23" s="239">
        <v>0</v>
      </c>
      <c r="G23" s="240">
        <v>3</v>
      </c>
      <c r="H23" s="238">
        <v>7.2</v>
      </c>
      <c r="I23" s="240">
        <v>1</v>
      </c>
      <c r="J23" s="239">
        <v>9.2</v>
      </c>
      <c r="K23" s="240"/>
      <c r="L23" s="238"/>
      <c r="M23" s="240"/>
      <c r="N23" s="239">
        <v>0</v>
      </c>
      <c r="O23" s="240"/>
      <c r="P23" s="238"/>
      <c r="Q23" s="240"/>
      <c r="R23" s="239">
        <v>0</v>
      </c>
      <c r="S23" s="241">
        <v>9.2</v>
      </c>
      <c r="T23" s="242"/>
    </row>
    <row r="24" spans="1:20" ht="16.5" customHeight="1" thickBot="1">
      <c r="A24" s="283" t="s">
        <v>13</v>
      </c>
      <c r="B24" s="243"/>
      <c r="C24" s="244"/>
      <c r="D24" s="245"/>
      <c r="E24" s="244"/>
      <c r="F24" s="246">
        <v>38.2</v>
      </c>
      <c r="G24" s="244"/>
      <c r="H24" s="245"/>
      <c r="I24" s="244"/>
      <c r="J24" s="246">
        <v>29.3</v>
      </c>
      <c r="K24" s="244"/>
      <c r="L24" s="245"/>
      <c r="M24" s="244"/>
      <c r="N24" s="246">
        <v>31.4</v>
      </c>
      <c r="O24" s="244"/>
      <c r="P24" s="245"/>
      <c r="Q24" s="244"/>
      <c r="R24" s="246">
        <v>35.4</v>
      </c>
      <c r="S24" s="247">
        <v>134.3</v>
      </c>
      <c r="T24" s="248">
        <v>1</v>
      </c>
    </row>
    <row r="25" spans="1:20" ht="9.75" customHeight="1" thickBot="1" thickTop="1">
      <c r="A25" s="286"/>
      <c r="B25" s="250"/>
      <c r="C25" s="251"/>
      <c r="D25" s="252"/>
      <c r="E25" s="251"/>
      <c r="F25" s="253"/>
      <c r="G25" s="251"/>
      <c r="H25" s="252"/>
      <c r="I25" s="251"/>
      <c r="J25" s="253"/>
      <c r="K25" s="251"/>
      <c r="L25" s="252"/>
      <c r="M25" s="251"/>
      <c r="N25" s="253"/>
      <c r="O25" s="251"/>
      <c r="P25" s="252"/>
      <c r="Q25" s="251"/>
      <c r="R25" s="253"/>
      <c r="S25" s="254"/>
      <c r="T25" s="255"/>
    </row>
    <row r="26" spans="1:21" s="234" customFormat="1" ht="19.5" customHeight="1" thickBot="1">
      <c r="A26" s="284" t="s">
        <v>79</v>
      </c>
      <c r="B26" s="228"/>
      <c r="C26" s="229"/>
      <c r="D26" s="230"/>
      <c r="E26" s="229"/>
      <c r="F26" s="231"/>
      <c r="G26" s="229"/>
      <c r="H26" s="230"/>
      <c r="I26" s="229"/>
      <c r="J26" s="231"/>
      <c r="K26" s="229"/>
      <c r="L26" s="230"/>
      <c r="M26" s="229"/>
      <c r="N26" s="231"/>
      <c r="O26" s="229"/>
      <c r="P26" s="230"/>
      <c r="Q26" s="229"/>
      <c r="R26" s="231"/>
      <c r="S26" s="232"/>
      <c r="T26" s="233"/>
      <c r="U26" s="208"/>
    </row>
    <row r="27" spans="1:21" s="236" customFormat="1" ht="13.5" customHeight="1" outlineLevel="1">
      <c r="A27" s="285" t="s">
        <v>18</v>
      </c>
      <c r="B27" s="249" t="s">
        <v>78</v>
      </c>
      <c r="C27" s="217" t="s">
        <v>3</v>
      </c>
      <c r="D27" s="218" t="s">
        <v>4</v>
      </c>
      <c r="E27" s="270" t="s">
        <v>5</v>
      </c>
      <c r="F27" s="219" t="s">
        <v>6</v>
      </c>
      <c r="G27" s="217" t="s">
        <v>3</v>
      </c>
      <c r="H27" s="218" t="s">
        <v>4</v>
      </c>
      <c r="I27" s="270" t="s">
        <v>5</v>
      </c>
      <c r="J27" s="219" t="s">
        <v>7</v>
      </c>
      <c r="K27" s="217" t="s">
        <v>3</v>
      </c>
      <c r="L27" s="218" t="s">
        <v>4</v>
      </c>
      <c r="M27" s="270" t="s">
        <v>5</v>
      </c>
      <c r="N27" s="219" t="s">
        <v>8</v>
      </c>
      <c r="O27" s="217" t="s">
        <v>3</v>
      </c>
      <c r="P27" s="218" t="s">
        <v>4</v>
      </c>
      <c r="Q27" s="270" t="s">
        <v>5</v>
      </c>
      <c r="R27" s="219" t="s">
        <v>9</v>
      </c>
      <c r="S27" s="220" t="s">
        <v>10</v>
      </c>
      <c r="T27" s="221" t="s">
        <v>11</v>
      </c>
      <c r="U27" s="208"/>
    </row>
    <row r="28" spans="1:20" ht="12.75" customHeight="1" outlineLevel="1">
      <c r="A28" s="199" t="s">
        <v>100</v>
      </c>
      <c r="B28" s="274">
        <v>89</v>
      </c>
      <c r="C28" s="240">
        <v>3.5</v>
      </c>
      <c r="D28" s="238">
        <v>7.8</v>
      </c>
      <c r="E28" s="240"/>
      <c r="F28" s="239">
        <v>11.3</v>
      </c>
      <c r="G28" s="240">
        <v>3.6</v>
      </c>
      <c r="H28" s="238">
        <v>4.8</v>
      </c>
      <c r="I28" s="240">
        <v>1</v>
      </c>
      <c r="J28" s="239">
        <v>7.4</v>
      </c>
      <c r="K28" s="240">
        <v>4.5</v>
      </c>
      <c r="L28" s="238">
        <v>6.5</v>
      </c>
      <c r="M28" s="240"/>
      <c r="N28" s="239">
        <v>11</v>
      </c>
      <c r="O28" s="240">
        <v>4.7</v>
      </c>
      <c r="P28" s="238">
        <v>7.5</v>
      </c>
      <c r="Q28" s="240"/>
      <c r="R28" s="239">
        <v>12.2</v>
      </c>
      <c r="S28" s="241">
        <v>41.900000000000006</v>
      </c>
      <c r="T28" s="242"/>
    </row>
    <row r="29" spans="1:20" ht="12.75" customHeight="1" outlineLevel="1">
      <c r="A29" s="199" t="s">
        <v>101</v>
      </c>
      <c r="B29" s="274">
        <v>98</v>
      </c>
      <c r="C29" s="240">
        <v>3.5</v>
      </c>
      <c r="D29" s="238">
        <v>7.1</v>
      </c>
      <c r="E29" s="240"/>
      <c r="F29" s="239">
        <v>10.6</v>
      </c>
      <c r="G29" s="240"/>
      <c r="H29" s="238"/>
      <c r="I29" s="240"/>
      <c r="J29" s="239">
        <v>0</v>
      </c>
      <c r="K29" s="240"/>
      <c r="L29" s="238"/>
      <c r="M29" s="240"/>
      <c r="N29" s="239">
        <v>0</v>
      </c>
      <c r="O29" s="240">
        <v>4.3</v>
      </c>
      <c r="P29" s="238">
        <v>7.7</v>
      </c>
      <c r="Q29" s="240"/>
      <c r="R29" s="239">
        <v>12</v>
      </c>
      <c r="S29" s="241">
        <v>22.6</v>
      </c>
      <c r="T29" s="242"/>
    </row>
    <row r="30" spans="1:20" ht="12.75" customHeight="1" outlineLevel="1">
      <c r="A30" s="199" t="s">
        <v>102</v>
      </c>
      <c r="B30" s="274">
        <v>99</v>
      </c>
      <c r="C30" s="240">
        <v>3.5</v>
      </c>
      <c r="D30" s="238">
        <v>7.5</v>
      </c>
      <c r="E30" s="240"/>
      <c r="F30" s="239">
        <v>11</v>
      </c>
      <c r="G30" s="240">
        <v>3.6</v>
      </c>
      <c r="H30" s="238">
        <v>7</v>
      </c>
      <c r="I30" s="240"/>
      <c r="J30" s="239">
        <v>10.6</v>
      </c>
      <c r="K30" s="240">
        <v>3.9</v>
      </c>
      <c r="L30" s="238">
        <v>8.5</v>
      </c>
      <c r="M30" s="240"/>
      <c r="N30" s="239">
        <v>12.4</v>
      </c>
      <c r="O30" s="240">
        <v>4.9</v>
      </c>
      <c r="P30" s="238">
        <v>7</v>
      </c>
      <c r="Q30" s="240"/>
      <c r="R30" s="239">
        <v>11.9</v>
      </c>
      <c r="S30" s="241">
        <v>45.9</v>
      </c>
      <c r="T30" s="242"/>
    </row>
    <row r="31" spans="1:20" ht="12.75" customHeight="1" outlineLevel="1">
      <c r="A31" s="199" t="s">
        <v>103</v>
      </c>
      <c r="B31" s="274">
        <v>0</v>
      </c>
      <c r="C31" s="240">
        <v>3.5</v>
      </c>
      <c r="D31" s="238">
        <v>8.2</v>
      </c>
      <c r="E31" s="240"/>
      <c r="F31" s="239">
        <v>11.7</v>
      </c>
      <c r="G31" s="240">
        <v>3</v>
      </c>
      <c r="H31" s="238">
        <v>7.5</v>
      </c>
      <c r="I31" s="240"/>
      <c r="J31" s="239">
        <v>10.5</v>
      </c>
      <c r="K31" s="240">
        <v>3.4</v>
      </c>
      <c r="L31" s="238">
        <v>8.1</v>
      </c>
      <c r="M31" s="240"/>
      <c r="N31" s="239">
        <v>11.5</v>
      </c>
      <c r="O31" s="240"/>
      <c r="P31" s="238"/>
      <c r="Q31" s="240"/>
      <c r="R31" s="239">
        <v>0</v>
      </c>
      <c r="S31" s="241">
        <v>33.7</v>
      </c>
      <c r="T31" s="242"/>
    </row>
    <row r="32" spans="1:20" ht="12.75" customHeight="1" outlineLevel="1">
      <c r="A32" s="199" t="s">
        <v>104</v>
      </c>
      <c r="B32" s="274">
        <v>4</v>
      </c>
      <c r="C32" s="240"/>
      <c r="D32" s="238"/>
      <c r="E32" s="240"/>
      <c r="F32" s="239">
        <v>0</v>
      </c>
      <c r="G32" s="240">
        <v>3.5</v>
      </c>
      <c r="H32" s="238">
        <v>8.8</v>
      </c>
      <c r="I32" s="240"/>
      <c r="J32" s="239">
        <v>12.3</v>
      </c>
      <c r="K32" s="240">
        <v>4.1</v>
      </c>
      <c r="L32" s="238">
        <v>6.6</v>
      </c>
      <c r="M32" s="240"/>
      <c r="N32" s="239">
        <v>10.7</v>
      </c>
      <c r="O32" s="240">
        <v>4.1</v>
      </c>
      <c r="P32" s="238">
        <v>8</v>
      </c>
      <c r="Q32" s="240"/>
      <c r="R32" s="239">
        <v>12.1</v>
      </c>
      <c r="S32" s="241">
        <v>35.1</v>
      </c>
      <c r="T32" s="242"/>
    </row>
    <row r="33" spans="1:20" ht="16.5" customHeight="1" thickBot="1">
      <c r="A33" s="283" t="s">
        <v>18</v>
      </c>
      <c r="B33" s="243"/>
      <c r="C33" s="244"/>
      <c r="D33" s="245"/>
      <c r="E33" s="244"/>
      <c r="F33" s="246">
        <v>34</v>
      </c>
      <c r="G33" s="244"/>
      <c r="H33" s="245"/>
      <c r="I33" s="244"/>
      <c r="J33" s="246">
        <v>33.4</v>
      </c>
      <c r="K33" s="244"/>
      <c r="L33" s="245"/>
      <c r="M33" s="244"/>
      <c r="N33" s="246">
        <v>34.9</v>
      </c>
      <c r="O33" s="244"/>
      <c r="P33" s="245"/>
      <c r="Q33" s="244"/>
      <c r="R33" s="246">
        <v>36.3</v>
      </c>
      <c r="S33" s="247">
        <v>138.60000000000002</v>
      </c>
      <c r="T33" s="248">
        <v>1</v>
      </c>
    </row>
    <row r="34" spans="1:20" ht="9" customHeight="1" thickBot="1" thickTop="1">
      <c r="A34" s="286"/>
      <c r="B34" s="250"/>
      <c r="C34" s="251"/>
      <c r="D34" s="252"/>
      <c r="E34" s="251"/>
      <c r="F34" s="253"/>
      <c r="G34" s="251"/>
      <c r="H34" s="252"/>
      <c r="I34" s="251"/>
      <c r="J34" s="253"/>
      <c r="K34" s="251"/>
      <c r="L34" s="252"/>
      <c r="M34" s="251"/>
      <c r="N34" s="253"/>
      <c r="O34" s="251"/>
      <c r="P34" s="252"/>
      <c r="Q34" s="251"/>
      <c r="R34" s="253"/>
      <c r="S34" s="254"/>
      <c r="T34" s="255"/>
    </row>
    <row r="35" spans="1:21" s="234" customFormat="1" ht="19.5" customHeight="1" thickBot="1">
      <c r="A35" s="284" t="s">
        <v>92</v>
      </c>
      <c r="B35" s="228"/>
      <c r="C35" s="229"/>
      <c r="D35" s="230"/>
      <c r="E35" s="229"/>
      <c r="F35" s="231"/>
      <c r="G35" s="229"/>
      <c r="H35" s="230"/>
      <c r="I35" s="229"/>
      <c r="J35" s="231"/>
      <c r="K35" s="229"/>
      <c r="L35" s="230"/>
      <c r="M35" s="229"/>
      <c r="N35" s="231"/>
      <c r="O35" s="229"/>
      <c r="P35" s="230"/>
      <c r="Q35" s="229"/>
      <c r="R35" s="231"/>
      <c r="S35" s="232"/>
      <c r="T35" s="233"/>
      <c r="U35" s="208"/>
    </row>
    <row r="36" spans="1:21" s="236" customFormat="1" ht="13.5" customHeight="1" outlineLevel="1">
      <c r="A36" s="285" t="s">
        <v>15</v>
      </c>
      <c r="B36" s="249" t="s">
        <v>78</v>
      </c>
      <c r="C36" s="217" t="s">
        <v>3</v>
      </c>
      <c r="D36" s="218" t="s">
        <v>4</v>
      </c>
      <c r="E36" s="270" t="s">
        <v>5</v>
      </c>
      <c r="F36" s="219" t="s">
        <v>6</v>
      </c>
      <c r="G36" s="217" t="s">
        <v>3</v>
      </c>
      <c r="H36" s="218" t="s">
        <v>4</v>
      </c>
      <c r="I36" s="270" t="s">
        <v>5</v>
      </c>
      <c r="J36" s="219" t="s">
        <v>7</v>
      </c>
      <c r="K36" s="217" t="s">
        <v>3</v>
      </c>
      <c r="L36" s="218" t="s">
        <v>4</v>
      </c>
      <c r="M36" s="270" t="s">
        <v>5</v>
      </c>
      <c r="N36" s="219" t="s">
        <v>8</v>
      </c>
      <c r="O36" s="217" t="s">
        <v>3</v>
      </c>
      <c r="P36" s="218" t="s">
        <v>4</v>
      </c>
      <c r="Q36" s="270" t="s">
        <v>5</v>
      </c>
      <c r="R36" s="219" t="s">
        <v>9</v>
      </c>
      <c r="S36" s="220" t="s">
        <v>10</v>
      </c>
      <c r="T36" s="221" t="s">
        <v>11</v>
      </c>
      <c r="U36" s="208"/>
    </row>
    <row r="37" spans="1:20" ht="12.75" customHeight="1" outlineLevel="1">
      <c r="A37" s="199" t="s">
        <v>137</v>
      </c>
      <c r="B37" s="274">
        <v>11</v>
      </c>
      <c r="C37" s="240">
        <v>2.5</v>
      </c>
      <c r="D37" s="238">
        <v>8.6</v>
      </c>
      <c r="E37" s="240"/>
      <c r="F37" s="239">
        <v>11.1</v>
      </c>
      <c r="G37" s="240">
        <v>3.3</v>
      </c>
      <c r="H37" s="238">
        <v>7.5</v>
      </c>
      <c r="I37" s="240"/>
      <c r="J37" s="239">
        <v>10.8</v>
      </c>
      <c r="K37" s="240">
        <v>2.3</v>
      </c>
      <c r="L37" s="238">
        <v>7.4</v>
      </c>
      <c r="M37" s="240"/>
      <c r="N37" s="239">
        <v>9.7</v>
      </c>
      <c r="O37" s="240"/>
      <c r="P37" s="238"/>
      <c r="Q37" s="240"/>
      <c r="R37" s="239">
        <v>0</v>
      </c>
      <c r="S37" s="241">
        <v>31.599999999999998</v>
      </c>
      <c r="T37" s="242"/>
    </row>
    <row r="38" spans="1:20" ht="12.75" customHeight="1" outlineLevel="1">
      <c r="A38" s="199" t="s">
        <v>138</v>
      </c>
      <c r="B38" s="274">
        <v>9</v>
      </c>
      <c r="C38" s="240">
        <v>2.5</v>
      </c>
      <c r="D38" s="238">
        <v>9.1</v>
      </c>
      <c r="E38" s="240"/>
      <c r="F38" s="239">
        <v>11.6</v>
      </c>
      <c r="G38" s="240">
        <v>2.6</v>
      </c>
      <c r="H38" s="238">
        <v>8.1</v>
      </c>
      <c r="I38" s="240">
        <v>1</v>
      </c>
      <c r="J38" s="239">
        <v>9.7</v>
      </c>
      <c r="K38" s="240"/>
      <c r="L38" s="238"/>
      <c r="M38" s="240"/>
      <c r="N38" s="239">
        <v>0</v>
      </c>
      <c r="O38" s="240">
        <v>3.6</v>
      </c>
      <c r="P38" s="238">
        <v>7.8</v>
      </c>
      <c r="Q38" s="240"/>
      <c r="R38" s="239">
        <v>11.4</v>
      </c>
      <c r="S38" s="241">
        <v>32.699999999999996</v>
      </c>
      <c r="T38" s="242"/>
    </row>
    <row r="39" spans="1:20" ht="12.75" customHeight="1" outlineLevel="1">
      <c r="A39" s="199" t="s">
        <v>139</v>
      </c>
      <c r="B39" s="274">
        <v>9</v>
      </c>
      <c r="C39" s="240"/>
      <c r="D39" s="238"/>
      <c r="E39" s="240"/>
      <c r="F39" s="239">
        <v>0</v>
      </c>
      <c r="G39" s="240"/>
      <c r="H39" s="238"/>
      <c r="I39" s="240"/>
      <c r="J39" s="239">
        <v>0</v>
      </c>
      <c r="K39" s="240">
        <v>2.9</v>
      </c>
      <c r="L39" s="238">
        <v>8</v>
      </c>
      <c r="M39" s="240"/>
      <c r="N39" s="239">
        <v>10.9</v>
      </c>
      <c r="O39" s="240">
        <v>4.1</v>
      </c>
      <c r="P39" s="238">
        <v>7.1</v>
      </c>
      <c r="Q39" s="240"/>
      <c r="R39" s="239">
        <v>11.2</v>
      </c>
      <c r="S39" s="241">
        <v>22.1</v>
      </c>
      <c r="T39" s="242"/>
    </row>
    <row r="40" spans="1:20" ht="12.75" customHeight="1" outlineLevel="1">
      <c r="A40" s="199" t="s">
        <v>140</v>
      </c>
      <c r="B40" s="274">
        <v>9</v>
      </c>
      <c r="C40" s="240">
        <v>3.5</v>
      </c>
      <c r="D40" s="238">
        <v>8</v>
      </c>
      <c r="E40" s="240"/>
      <c r="F40" s="239">
        <v>11.5</v>
      </c>
      <c r="G40" s="240">
        <v>3.4</v>
      </c>
      <c r="H40" s="238">
        <v>8</v>
      </c>
      <c r="I40" s="240"/>
      <c r="J40" s="239">
        <v>11.4</v>
      </c>
      <c r="K40" s="240">
        <v>3.4</v>
      </c>
      <c r="L40" s="238">
        <v>8.4</v>
      </c>
      <c r="M40" s="240"/>
      <c r="N40" s="239">
        <v>11.8</v>
      </c>
      <c r="O40" s="240">
        <v>3.9</v>
      </c>
      <c r="P40" s="238">
        <v>7.3</v>
      </c>
      <c r="Q40" s="240"/>
      <c r="R40" s="239">
        <v>11.2</v>
      </c>
      <c r="S40" s="241">
        <v>45.900000000000006</v>
      </c>
      <c r="T40" s="242"/>
    </row>
    <row r="41" spans="1:20" ht="13.5" customHeight="1" outlineLevel="1">
      <c r="A41" s="199" t="s">
        <v>141</v>
      </c>
      <c r="B41" s="274">
        <v>9</v>
      </c>
      <c r="C41" s="240">
        <v>3.5</v>
      </c>
      <c r="D41" s="238">
        <v>9.3</v>
      </c>
      <c r="E41" s="240"/>
      <c r="F41" s="239">
        <v>12.8</v>
      </c>
      <c r="G41" s="240">
        <v>3.4</v>
      </c>
      <c r="H41" s="238">
        <v>8.3</v>
      </c>
      <c r="I41" s="240"/>
      <c r="J41" s="239">
        <v>11.700000000000001</v>
      </c>
      <c r="K41" s="240">
        <v>3.7</v>
      </c>
      <c r="L41" s="238">
        <v>8.4</v>
      </c>
      <c r="M41" s="240"/>
      <c r="N41" s="239">
        <v>12.100000000000001</v>
      </c>
      <c r="O41" s="240">
        <v>4.3</v>
      </c>
      <c r="P41" s="238">
        <v>7.2</v>
      </c>
      <c r="Q41" s="240"/>
      <c r="R41" s="239">
        <v>11.5</v>
      </c>
      <c r="S41" s="241">
        <v>48.1</v>
      </c>
      <c r="T41" s="242"/>
    </row>
    <row r="42" spans="1:20" ht="16.5" customHeight="1" thickBot="1">
      <c r="A42" s="283" t="s">
        <v>15</v>
      </c>
      <c r="B42" s="243"/>
      <c r="C42" s="244"/>
      <c r="D42" s="245"/>
      <c r="E42" s="244"/>
      <c r="F42" s="246">
        <v>35.9</v>
      </c>
      <c r="G42" s="244"/>
      <c r="H42" s="245"/>
      <c r="I42" s="244"/>
      <c r="J42" s="246">
        <v>33.900000000000006</v>
      </c>
      <c r="K42" s="244"/>
      <c r="L42" s="245"/>
      <c r="M42" s="244"/>
      <c r="N42" s="246">
        <v>34.800000000000004</v>
      </c>
      <c r="O42" s="244"/>
      <c r="P42" s="245"/>
      <c r="Q42" s="244"/>
      <c r="R42" s="246">
        <v>34.099999999999994</v>
      </c>
      <c r="S42" s="247">
        <v>138.70000000000002</v>
      </c>
      <c r="T42" s="248">
        <v>1</v>
      </c>
    </row>
    <row r="43" spans="1:20" ht="9.75" customHeight="1" thickBot="1" thickTop="1">
      <c r="A43" s="286"/>
      <c r="B43" s="250"/>
      <c r="C43" s="251"/>
      <c r="D43" s="252"/>
      <c r="E43" s="251"/>
      <c r="F43" s="253"/>
      <c r="G43" s="251"/>
      <c r="H43" s="252"/>
      <c r="I43" s="251"/>
      <c r="J43" s="253"/>
      <c r="K43" s="251"/>
      <c r="L43" s="252"/>
      <c r="M43" s="251"/>
      <c r="N43" s="253"/>
      <c r="O43" s="251"/>
      <c r="P43" s="252"/>
      <c r="Q43" s="251"/>
      <c r="R43" s="253"/>
      <c r="S43" s="254"/>
      <c r="T43" s="255"/>
    </row>
    <row r="44" spans="1:21" s="234" customFormat="1" ht="19.5" customHeight="1" thickBot="1">
      <c r="A44" s="287" t="s">
        <v>16</v>
      </c>
      <c r="B44" s="228"/>
      <c r="C44" s="229"/>
      <c r="D44" s="230"/>
      <c r="E44" s="229"/>
      <c r="F44" s="231"/>
      <c r="G44" s="229"/>
      <c r="H44" s="230"/>
      <c r="I44" s="229"/>
      <c r="J44" s="231"/>
      <c r="K44" s="229"/>
      <c r="L44" s="230"/>
      <c r="M44" s="229"/>
      <c r="N44" s="231"/>
      <c r="O44" s="229"/>
      <c r="P44" s="230"/>
      <c r="Q44" s="229"/>
      <c r="R44" s="231"/>
      <c r="S44" s="232"/>
      <c r="T44" s="233"/>
      <c r="U44" s="208"/>
    </row>
    <row r="45" spans="1:21" s="236" customFormat="1" ht="12.75" customHeight="1" outlineLevel="1">
      <c r="A45" s="285" t="s">
        <v>15</v>
      </c>
      <c r="B45" s="256" t="s">
        <v>78</v>
      </c>
      <c r="C45" s="217" t="s">
        <v>3</v>
      </c>
      <c r="D45" s="218" t="s">
        <v>4</v>
      </c>
      <c r="E45" s="270" t="s">
        <v>5</v>
      </c>
      <c r="F45" s="219" t="s">
        <v>6</v>
      </c>
      <c r="G45" s="217" t="s">
        <v>3</v>
      </c>
      <c r="H45" s="218" t="s">
        <v>4</v>
      </c>
      <c r="I45" s="270" t="s">
        <v>5</v>
      </c>
      <c r="J45" s="219" t="s">
        <v>7</v>
      </c>
      <c r="K45" s="217" t="s">
        <v>3</v>
      </c>
      <c r="L45" s="218" t="s">
        <v>4</v>
      </c>
      <c r="M45" s="270" t="s">
        <v>5</v>
      </c>
      <c r="N45" s="219" t="s">
        <v>8</v>
      </c>
      <c r="O45" s="217" t="s">
        <v>3</v>
      </c>
      <c r="P45" s="218" t="s">
        <v>4</v>
      </c>
      <c r="Q45" s="270" t="s">
        <v>5</v>
      </c>
      <c r="R45" s="219" t="s">
        <v>9</v>
      </c>
      <c r="S45" s="220" t="s">
        <v>10</v>
      </c>
      <c r="T45" s="221" t="s">
        <v>11</v>
      </c>
      <c r="U45" s="208"/>
    </row>
    <row r="46" spans="1:20" ht="12.75" customHeight="1" outlineLevel="1">
      <c r="A46" s="199" t="s">
        <v>142</v>
      </c>
      <c r="B46" s="274">
        <v>6</v>
      </c>
      <c r="C46" s="240"/>
      <c r="D46" s="238"/>
      <c r="E46" s="240"/>
      <c r="F46" s="239">
        <v>0</v>
      </c>
      <c r="G46" s="240">
        <v>8</v>
      </c>
      <c r="H46" s="238">
        <v>8.1</v>
      </c>
      <c r="I46" s="240"/>
      <c r="J46" s="239">
        <v>16.1</v>
      </c>
      <c r="K46" s="240">
        <v>8</v>
      </c>
      <c r="L46" s="238">
        <v>6</v>
      </c>
      <c r="M46" s="240"/>
      <c r="N46" s="239">
        <v>14</v>
      </c>
      <c r="O46" s="240">
        <v>8</v>
      </c>
      <c r="P46" s="238">
        <v>7.9</v>
      </c>
      <c r="Q46" s="240"/>
      <c r="R46" s="239">
        <v>15.9</v>
      </c>
      <c r="S46" s="241">
        <v>46</v>
      </c>
      <c r="T46" s="242"/>
    </row>
    <row r="47" spans="1:20" ht="12.75" customHeight="1" outlineLevel="1">
      <c r="A47" s="199" t="s">
        <v>143</v>
      </c>
      <c r="B47" s="274">
        <v>7</v>
      </c>
      <c r="C47" s="240">
        <v>9</v>
      </c>
      <c r="D47" s="238">
        <v>8.7</v>
      </c>
      <c r="E47" s="240"/>
      <c r="F47" s="239">
        <v>17.7</v>
      </c>
      <c r="G47" s="240"/>
      <c r="H47" s="238"/>
      <c r="I47" s="240"/>
      <c r="J47" s="239">
        <v>0</v>
      </c>
      <c r="K47" s="240">
        <v>9</v>
      </c>
      <c r="L47" s="238">
        <v>7.7</v>
      </c>
      <c r="M47" s="240"/>
      <c r="N47" s="239">
        <v>16.7</v>
      </c>
      <c r="O47" s="240">
        <v>8</v>
      </c>
      <c r="P47" s="238">
        <v>7.2</v>
      </c>
      <c r="Q47" s="240"/>
      <c r="R47" s="239">
        <v>15.2</v>
      </c>
      <c r="S47" s="241">
        <v>49.599999999999994</v>
      </c>
      <c r="T47" s="242"/>
    </row>
    <row r="48" spans="1:20" ht="12.75" customHeight="1" outlineLevel="1">
      <c r="A48" s="199" t="s">
        <v>144</v>
      </c>
      <c r="B48" s="274">
        <v>6</v>
      </c>
      <c r="C48" s="240">
        <v>7</v>
      </c>
      <c r="D48" s="238">
        <v>9.3</v>
      </c>
      <c r="E48" s="240"/>
      <c r="F48" s="239">
        <v>16.3</v>
      </c>
      <c r="G48" s="240">
        <v>8</v>
      </c>
      <c r="H48" s="238">
        <v>8.7</v>
      </c>
      <c r="I48" s="240"/>
      <c r="J48" s="239">
        <v>16.7</v>
      </c>
      <c r="K48" s="240"/>
      <c r="L48" s="238"/>
      <c r="M48" s="240"/>
      <c r="N48" s="239">
        <v>0</v>
      </c>
      <c r="O48" s="240"/>
      <c r="P48" s="238"/>
      <c r="Q48" s="240"/>
      <c r="R48" s="239">
        <v>0</v>
      </c>
      <c r="S48" s="241">
        <v>33</v>
      </c>
      <c r="T48" s="242"/>
    </row>
    <row r="49" spans="1:20" ht="12.75" customHeight="1" outlineLevel="1">
      <c r="A49" s="199" t="s">
        <v>145</v>
      </c>
      <c r="B49" s="274">
        <v>4</v>
      </c>
      <c r="C49" s="240">
        <v>9</v>
      </c>
      <c r="D49" s="238">
        <v>9.3</v>
      </c>
      <c r="E49" s="240"/>
      <c r="F49" s="239">
        <v>18.3</v>
      </c>
      <c r="G49" s="240">
        <v>8</v>
      </c>
      <c r="H49" s="238">
        <v>8.9</v>
      </c>
      <c r="I49" s="240"/>
      <c r="J49" s="239">
        <v>16.9</v>
      </c>
      <c r="K49" s="240"/>
      <c r="L49" s="238"/>
      <c r="M49" s="240"/>
      <c r="N49" s="239">
        <v>0</v>
      </c>
      <c r="O49" s="240">
        <v>8</v>
      </c>
      <c r="P49" s="238">
        <v>8.15</v>
      </c>
      <c r="Q49" s="240"/>
      <c r="R49" s="239">
        <v>16.15</v>
      </c>
      <c r="S49" s="241">
        <v>51.35</v>
      </c>
      <c r="T49" s="242"/>
    </row>
    <row r="50" spans="1:20" ht="12.75" customHeight="1" outlineLevel="1">
      <c r="A50" s="199" t="s">
        <v>146</v>
      </c>
      <c r="B50" s="274">
        <v>0</v>
      </c>
      <c r="C50" s="240"/>
      <c r="D50" s="238"/>
      <c r="E50" s="240"/>
      <c r="F50" s="239">
        <v>0</v>
      </c>
      <c r="G50" s="240"/>
      <c r="H50" s="238"/>
      <c r="I50" s="240"/>
      <c r="J50" s="239">
        <v>0</v>
      </c>
      <c r="K50" s="240">
        <v>9</v>
      </c>
      <c r="L50" s="238">
        <v>6.7</v>
      </c>
      <c r="M50" s="240"/>
      <c r="N50" s="239">
        <v>15.7</v>
      </c>
      <c r="O50" s="240"/>
      <c r="P50" s="238"/>
      <c r="Q50" s="240"/>
      <c r="R50" s="239">
        <v>0</v>
      </c>
      <c r="S50" s="241">
        <v>15.7</v>
      </c>
      <c r="T50" s="242"/>
    </row>
    <row r="51" spans="1:20" ht="12.75" customHeight="1" outlineLevel="1">
      <c r="A51" s="199" t="s">
        <v>147</v>
      </c>
      <c r="B51" s="274">
        <v>94</v>
      </c>
      <c r="C51" s="240"/>
      <c r="D51" s="238"/>
      <c r="E51" s="240"/>
      <c r="F51" s="239">
        <v>0</v>
      </c>
      <c r="G51" s="240"/>
      <c r="H51" s="238"/>
      <c r="I51" s="240"/>
      <c r="J51" s="239">
        <v>0</v>
      </c>
      <c r="K51" s="240"/>
      <c r="L51" s="238"/>
      <c r="M51" s="240"/>
      <c r="N51" s="239">
        <v>0</v>
      </c>
      <c r="O51" s="240"/>
      <c r="P51" s="238"/>
      <c r="Q51" s="240"/>
      <c r="R51" s="239">
        <v>0</v>
      </c>
      <c r="S51" s="241">
        <v>0</v>
      </c>
      <c r="T51" s="242"/>
    </row>
    <row r="52" spans="1:20" ht="12.75" customHeight="1" outlineLevel="1">
      <c r="A52" s="199" t="s">
        <v>148</v>
      </c>
      <c r="B52" s="274">
        <v>98</v>
      </c>
      <c r="C52" s="240">
        <v>9</v>
      </c>
      <c r="D52" s="238">
        <v>9.7</v>
      </c>
      <c r="E52" s="240"/>
      <c r="F52" s="239">
        <v>18.7</v>
      </c>
      <c r="G52" s="240">
        <v>8</v>
      </c>
      <c r="H52" s="238">
        <v>9.1</v>
      </c>
      <c r="I52" s="240"/>
      <c r="J52" s="239">
        <v>17.1</v>
      </c>
      <c r="K52" s="240">
        <v>9</v>
      </c>
      <c r="L52" s="238">
        <v>7.4</v>
      </c>
      <c r="M52" s="240"/>
      <c r="N52" s="239">
        <v>16.4</v>
      </c>
      <c r="O52" s="240">
        <v>8</v>
      </c>
      <c r="P52" s="238">
        <v>9.4</v>
      </c>
      <c r="Q52" s="240"/>
      <c r="R52" s="239">
        <v>17.4</v>
      </c>
      <c r="S52" s="241">
        <v>69.6</v>
      </c>
      <c r="T52" s="242"/>
    </row>
    <row r="53" spans="1:20" ht="16.5" customHeight="1" thickBot="1">
      <c r="A53" s="283" t="s">
        <v>15</v>
      </c>
      <c r="B53" s="243"/>
      <c r="C53" s="244"/>
      <c r="D53" s="245"/>
      <c r="E53" s="244"/>
      <c r="F53" s="246">
        <v>54.7</v>
      </c>
      <c r="G53" s="244"/>
      <c r="H53" s="245"/>
      <c r="I53" s="244"/>
      <c r="J53" s="246">
        <v>50.7</v>
      </c>
      <c r="K53" s="244"/>
      <c r="L53" s="245"/>
      <c r="M53" s="244"/>
      <c r="N53" s="246">
        <v>48.8</v>
      </c>
      <c r="O53" s="244"/>
      <c r="P53" s="245"/>
      <c r="Q53" s="244"/>
      <c r="R53" s="246">
        <v>49.449999999999996</v>
      </c>
      <c r="S53" s="247">
        <v>203.64999999999998</v>
      </c>
      <c r="T53" s="248">
        <v>1</v>
      </c>
    </row>
    <row r="54" spans="1:21" s="236" customFormat="1" ht="12.75" customHeight="1" outlineLevel="1" thickTop="1">
      <c r="A54" s="285" t="s">
        <v>19</v>
      </c>
      <c r="B54" s="256" t="s">
        <v>78</v>
      </c>
      <c r="C54" s="217" t="s">
        <v>3</v>
      </c>
      <c r="D54" s="218" t="s">
        <v>4</v>
      </c>
      <c r="E54" s="270" t="s">
        <v>5</v>
      </c>
      <c r="F54" s="219" t="s">
        <v>6</v>
      </c>
      <c r="G54" s="217" t="s">
        <v>3</v>
      </c>
      <c r="H54" s="218" t="s">
        <v>4</v>
      </c>
      <c r="I54" s="270" t="s">
        <v>5</v>
      </c>
      <c r="J54" s="219" t="s">
        <v>7</v>
      </c>
      <c r="K54" s="217" t="s">
        <v>3</v>
      </c>
      <c r="L54" s="218" t="s">
        <v>4</v>
      </c>
      <c r="M54" s="270" t="s">
        <v>5</v>
      </c>
      <c r="N54" s="219" t="s">
        <v>8</v>
      </c>
      <c r="O54" s="217" t="s">
        <v>3</v>
      </c>
      <c r="P54" s="218" t="s">
        <v>4</v>
      </c>
      <c r="Q54" s="270" t="s">
        <v>5</v>
      </c>
      <c r="R54" s="219" t="s">
        <v>9</v>
      </c>
      <c r="S54" s="220" t="s">
        <v>10</v>
      </c>
      <c r="T54" s="221" t="s">
        <v>11</v>
      </c>
      <c r="U54" s="208"/>
    </row>
    <row r="55" spans="1:20" ht="12.75" customHeight="1" outlineLevel="1">
      <c r="A55" s="197" t="s">
        <v>180</v>
      </c>
      <c r="B55" s="274">
        <v>3</v>
      </c>
      <c r="C55" s="240">
        <v>7</v>
      </c>
      <c r="D55" s="238">
        <v>8.9</v>
      </c>
      <c r="E55" s="240"/>
      <c r="F55" s="239">
        <v>15.9</v>
      </c>
      <c r="G55" s="240">
        <v>6</v>
      </c>
      <c r="H55" s="238">
        <v>9.1</v>
      </c>
      <c r="I55" s="240"/>
      <c r="J55" s="239">
        <v>15.1</v>
      </c>
      <c r="K55" s="240"/>
      <c r="L55" s="238"/>
      <c r="M55" s="240"/>
      <c r="N55" s="239">
        <v>0</v>
      </c>
      <c r="O55" s="240"/>
      <c r="P55" s="238"/>
      <c r="Q55" s="240"/>
      <c r="R55" s="239">
        <v>0</v>
      </c>
      <c r="S55" s="241">
        <v>31</v>
      </c>
      <c r="T55" s="242"/>
    </row>
    <row r="56" spans="1:20" ht="12.75" customHeight="1" outlineLevel="1">
      <c r="A56" s="197" t="s">
        <v>181</v>
      </c>
      <c r="B56" s="274">
        <v>0</v>
      </c>
      <c r="C56" s="240">
        <v>7</v>
      </c>
      <c r="D56" s="238">
        <v>9.1</v>
      </c>
      <c r="E56" s="240"/>
      <c r="F56" s="239">
        <v>16.1</v>
      </c>
      <c r="G56" s="240"/>
      <c r="H56" s="238"/>
      <c r="I56" s="240"/>
      <c r="J56" s="239">
        <v>0</v>
      </c>
      <c r="K56" s="240">
        <v>6.5</v>
      </c>
      <c r="L56" s="238">
        <v>8.7</v>
      </c>
      <c r="M56" s="240"/>
      <c r="N56" s="239">
        <v>15.2</v>
      </c>
      <c r="O56" s="240">
        <v>7</v>
      </c>
      <c r="P56" s="238">
        <v>7.35</v>
      </c>
      <c r="Q56" s="240"/>
      <c r="R56" s="239">
        <v>14.35</v>
      </c>
      <c r="S56" s="241">
        <v>45.65</v>
      </c>
      <c r="T56" s="242"/>
    </row>
    <row r="57" spans="1:20" ht="12.75" customHeight="1" outlineLevel="1">
      <c r="A57" s="197" t="s">
        <v>182</v>
      </c>
      <c r="B57" s="274">
        <v>3</v>
      </c>
      <c r="C57" s="240"/>
      <c r="D57" s="238"/>
      <c r="E57" s="240"/>
      <c r="F57" s="239">
        <v>0</v>
      </c>
      <c r="G57" s="240">
        <v>6</v>
      </c>
      <c r="H57" s="238">
        <v>9.2</v>
      </c>
      <c r="I57" s="240"/>
      <c r="J57" s="239">
        <v>15.2</v>
      </c>
      <c r="K57" s="240">
        <v>7.5</v>
      </c>
      <c r="L57" s="238">
        <v>5.4</v>
      </c>
      <c r="M57" s="240"/>
      <c r="N57" s="239">
        <v>12.9</v>
      </c>
      <c r="O57" s="240">
        <v>7.5</v>
      </c>
      <c r="P57" s="238">
        <v>7</v>
      </c>
      <c r="Q57" s="240"/>
      <c r="R57" s="239">
        <v>14.5</v>
      </c>
      <c r="S57" s="241">
        <v>42.6</v>
      </c>
      <c r="T57" s="242"/>
    </row>
    <row r="58" spans="1:20" ht="12.75" customHeight="1" outlineLevel="1">
      <c r="A58" s="197" t="s">
        <v>183</v>
      </c>
      <c r="B58" s="274">
        <v>3</v>
      </c>
      <c r="C58" s="240">
        <v>9</v>
      </c>
      <c r="D58" s="238">
        <v>8.2</v>
      </c>
      <c r="E58" s="240"/>
      <c r="F58" s="239">
        <v>17.2</v>
      </c>
      <c r="G58" s="240">
        <v>8</v>
      </c>
      <c r="H58" s="238">
        <v>9</v>
      </c>
      <c r="I58" s="240"/>
      <c r="J58" s="239">
        <v>17</v>
      </c>
      <c r="K58" s="240">
        <v>9</v>
      </c>
      <c r="L58" s="238">
        <v>6.8</v>
      </c>
      <c r="M58" s="240"/>
      <c r="N58" s="239">
        <v>15.8</v>
      </c>
      <c r="O58" s="240">
        <v>8</v>
      </c>
      <c r="P58" s="238">
        <v>8.1</v>
      </c>
      <c r="Q58" s="240"/>
      <c r="R58" s="239">
        <v>16.1</v>
      </c>
      <c r="S58" s="241">
        <v>66.1</v>
      </c>
      <c r="T58" s="242"/>
    </row>
    <row r="59" spans="1:20" ht="12.75" customHeight="1" outlineLevel="1">
      <c r="A59" s="197" t="s">
        <v>184</v>
      </c>
      <c r="B59" s="274">
        <v>2</v>
      </c>
      <c r="C59" s="240">
        <v>8</v>
      </c>
      <c r="D59" s="238">
        <v>8.8</v>
      </c>
      <c r="E59" s="240"/>
      <c r="F59" s="239">
        <v>16.8</v>
      </c>
      <c r="G59" s="240">
        <v>8</v>
      </c>
      <c r="H59" s="238">
        <v>8.7</v>
      </c>
      <c r="I59" s="240"/>
      <c r="J59" s="239">
        <v>16.7</v>
      </c>
      <c r="K59" s="240">
        <v>9</v>
      </c>
      <c r="L59" s="238">
        <v>7.4</v>
      </c>
      <c r="M59" s="240"/>
      <c r="N59" s="239">
        <v>16.4</v>
      </c>
      <c r="O59" s="240">
        <v>8</v>
      </c>
      <c r="P59" s="238">
        <v>7.95</v>
      </c>
      <c r="Q59" s="240"/>
      <c r="R59" s="239">
        <v>15.95</v>
      </c>
      <c r="S59" s="241">
        <v>65.85</v>
      </c>
      <c r="T59" s="242"/>
    </row>
    <row r="60" spans="1:20" ht="16.5" customHeight="1" thickBot="1">
      <c r="A60" s="283" t="s">
        <v>19</v>
      </c>
      <c r="B60" s="243"/>
      <c r="C60" s="244"/>
      <c r="D60" s="245"/>
      <c r="E60" s="244"/>
      <c r="F60" s="246">
        <v>50.1</v>
      </c>
      <c r="G60" s="244"/>
      <c r="H60" s="245"/>
      <c r="I60" s="244"/>
      <c r="J60" s="246">
        <v>48.900000000000006</v>
      </c>
      <c r="K60" s="244"/>
      <c r="L60" s="245"/>
      <c r="M60" s="244"/>
      <c r="N60" s="246">
        <v>47.400000000000006</v>
      </c>
      <c r="O60" s="244"/>
      <c r="P60" s="245"/>
      <c r="Q60" s="244"/>
      <c r="R60" s="246">
        <v>46.55</v>
      </c>
      <c r="S60" s="247">
        <v>192.95</v>
      </c>
      <c r="T60" s="248">
        <v>2</v>
      </c>
    </row>
    <row r="61" spans="1:21" s="236" customFormat="1" ht="12.75" customHeight="1" outlineLevel="1" thickTop="1">
      <c r="A61" s="285" t="s">
        <v>20</v>
      </c>
      <c r="B61" s="256" t="s">
        <v>78</v>
      </c>
      <c r="C61" s="217" t="s">
        <v>3</v>
      </c>
      <c r="D61" s="218" t="s">
        <v>4</v>
      </c>
      <c r="E61" s="270" t="s">
        <v>5</v>
      </c>
      <c r="F61" s="219" t="s">
        <v>6</v>
      </c>
      <c r="G61" s="217" t="s">
        <v>3</v>
      </c>
      <c r="H61" s="218" t="s">
        <v>4</v>
      </c>
      <c r="I61" s="270" t="s">
        <v>5</v>
      </c>
      <c r="J61" s="219" t="s">
        <v>7</v>
      </c>
      <c r="K61" s="217" t="s">
        <v>3</v>
      </c>
      <c r="L61" s="218" t="s">
        <v>4</v>
      </c>
      <c r="M61" s="270" t="s">
        <v>5</v>
      </c>
      <c r="N61" s="219" t="s">
        <v>8</v>
      </c>
      <c r="O61" s="217" t="s">
        <v>3</v>
      </c>
      <c r="P61" s="218" t="s">
        <v>4</v>
      </c>
      <c r="Q61" s="270" t="s">
        <v>5</v>
      </c>
      <c r="R61" s="219" t="s">
        <v>9</v>
      </c>
      <c r="S61" s="220" t="s">
        <v>10</v>
      </c>
      <c r="T61" s="221" t="s">
        <v>11</v>
      </c>
      <c r="U61" s="208"/>
    </row>
    <row r="62" spans="1:20" ht="12.75" customHeight="1" outlineLevel="1">
      <c r="A62" s="199" t="s">
        <v>164</v>
      </c>
      <c r="B62" s="274">
        <v>3</v>
      </c>
      <c r="C62" s="240">
        <v>9</v>
      </c>
      <c r="D62" s="238">
        <v>8.6</v>
      </c>
      <c r="E62" s="240"/>
      <c r="F62" s="239">
        <v>17.6</v>
      </c>
      <c r="G62" s="240">
        <v>6</v>
      </c>
      <c r="H62" s="238">
        <v>9.1</v>
      </c>
      <c r="I62" s="240"/>
      <c r="J62" s="239">
        <v>15.1</v>
      </c>
      <c r="K62" s="240">
        <v>6</v>
      </c>
      <c r="L62" s="238">
        <v>8.2</v>
      </c>
      <c r="M62" s="240"/>
      <c r="N62" s="239">
        <v>14.2</v>
      </c>
      <c r="O62" s="240">
        <v>8</v>
      </c>
      <c r="P62" s="238">
        <v>7.7</v>
      </c>
      <c r="Q62" s="240"/>
      <c r="R62" s="239">
        <v>15.7</v>
      </c>
      <c r="S62" s="241">
        <v>62.60000000000001</v>
      </c>
      <c r="T62" s="242"/>
    </row>
    <row r="63" spans="1:20" ht="12.75" customHeight="1" outlineLevel="1">
      <c r="A63" s="199" t="s">
        <v>165</v>
      </c>
      <c r="B63" s="274">
        <v>2</v>
      </c>
      <c r="C63" s="240">
        <v>9</v>
      </c>
      <c r="D63" s="238">
        <v>9.1</v>
      </c>
      <c r="E63" s="240"/>
      <c r="F63" s="239">
        <v>18.1</v>
      </c>
      <c r="G63" s="240">
        <v>6</v>
      </c>
      <c r="H63" s="238">
        <v>9.5</v>
      </c>
      <c r="I63" s="240"/>
      <c r="J63" s="239">
        <v>15.5</v>
      </c>
      <c r="K63" s="240">
        <v>9</v>
      </c>
      <c r="L63" s="238">
        <v>6.1</v>
      </c>
      <c r="M63" s="240"/>
      <c r="N63" s="239">
        <v>15.1</v>
      </c>
      <c r="O63" s="240">
        <v>7.5</v>
      </c>
      <c r="P63" s="238">
        <v>7.95</v>
      </c>
      <c r="Q63" s="240"/>
      <c r="R63" s="239">
        <v>15.45</v>
      </c>
      <c r="S63" s="241">
        <v>64.15</v>
      </c>
      <c r="T63" s="242"/>
    </row>
    <row r="64" spans="1:20" ht="12.75" customHeight="1" outlineLevel="1">
      <c r="A64" s="199" t="s">
        <v>166</v>
      </c>
      <c r="B64" s="274">
        <v>5</v>
      </c>
      <c r="C64" s="240">
        <v>7</v>
      </c>
      <c r="D64" s="238">
        <v>8.8</v>
      </c>
      <c r="E64" s="240"/>
      <c r="F64" s="239">
        <v>15.8</v>
      </c>
      <c r="G64" s="240"/>
      <c r="H64" s="238"/>
      <c r="I64" s="240"/>
      <c r="J64" s="239">
        <v>0</v>
      </c>
      <c r="K64" s="240"/>
      <c r="L64" s="238"/>
      <c r="M64" s="240"/>
      <c r="N64" s="239">
        <v>0</v>
      </c>
      <c r="O64" s="240">
        <v>8</v>
      </c>
      <c r="P64" s="238">
        <v>7.15</v>
      </c>
      <c r="Q64" s="240"/>
      <c r="R64" s="239">
        <v>15.15</v>
      </c>
      <c r="S64" s="241">
        <v>30.950000000000003</v>
      </c>
      <c r="T64" s="242"/>
    </row>
    <row r="65" spans="1:20" ht="12.75" customHeight="1" outlineLevel="1">
      <c r="A65" s="199" t="s">
        <v>167</v>
      </c>
      <c r="B65" s="274">
        <v>6</v>
      </c>
      <c r="C65" s="240"/>
      <c r="D65" s="238"/>
      <c r="E65" s="240"/>
      <c r="F65" s="239">
        <v>0</v>
      </c>
      <c r="G65" s="240">
        <v>7</v>
      </c>
      <c r="H65" s="238">
        <v>8.7</v>
      </c>
      <c r="I65" s="240"/>
      <c r="J65" s="239">
        <v>15.7</v>
      </c>
      <c r="K65" s="240">
        <v>7</v>
      </c>
      <c r="L65" s="238">
        <v>8.2</v>
      </c>
      <c r="M65" s="240"/>
      <c r="N65" s="239">
        <v>15.2</v>
      </c>
      <c r="O65" s="240">
        <v>8</v>
      </c>
      <c r="P65" s="238">
        <v>7.45</v>
      </c>
      <c r="Q65" s="240"/>
      <c r="R65" s="239">
        <v>15.45</v>
      </c>
      <c r="S65" s="241">
        <v>46.349999999999994</v>
      </c>
      <c r="T65" s="242"/>
    </row>
    <row r="66" spans="1:20" ht="12.75" customHeight="1" outlineLevel="1">
      <c r="A66" s="199" t="s">
        <v>168</v>
      </c>
      <c r="B66" s="274">
        <v>7</v>
      </c>
      <c r="C66" s="240">
        <v>7</v>
      </c>
      <c r="D66" s="238">
        <v>9</v>
      </c>
      <c r="E66" s="240"/>
      <c r="F66" s="239">
        <v>16</v>
      </c>
      <c r="G66" s="240">
        <v>6</v>
      </c>
      <c r="H66" s="238">
        <v>9.7</v>
      </c>
      <c r="I66" s="240"/>
      <c r="J66" s="239">
        <v>15.7</v>
      </c>
      <c r="K66" s="240"/>
      <c r="L66" s="238"/>
      <c r="M66" s="240"/>
      <c r="N66" s="239">
        <v>0</v>
      </c>
      <c r="O66" s="240"/>
      <c r="P66" s="238"/>
      <c r="Q66" s="240"/>
      <c r="R66" s="239">
        <v>0</v>
      </c>
      <c r="S66" s="241">
        <v>31.7</v>
      </c>
      <c r="T66" s="242"/>
    </row>
    <row r="67" spans="1:20" ht="12.75" customHeight="1" outlineLevel="1">
      <c r="A67" s="288" t="s">
        <v>169</v>
      </c>
      <c r="B67" s="275">
        <v>7</v>
      </c>
      <c r="C67" s="240"/>
      <c r="D67" s="238"/>
      <c r="E67" s="240"/>
      <c r="F67" s="239">
        <v>0</v>
      </c>
      <c r="G67" s="240"/>
      <c r="H67" s="238"/>
      <c r="I67" s="240"/>
      <c r="J67" s="239">
        <v>0</v>
      </c>
      <c r="K67" s="240">
        <v>6</v>
      </c>
      <c r="L67" s="238">
        <v>7.7</v>
      </c>
      <c r="M67" s="240"/>
      <c r="N67" s="239">
        <v>13.7</v>
      </c>
      <c r="O67" s="240"/>
      <c r="P67" s="238"/>
      <c r="Q67" s="240"/>
      <c r="R67" s="239">
        <v>0</v>
      </c>
      <c r="S67" s="241">
        <v>13.7</v>
      </c>
      <c r="T67" s="242"/>
    </row>
    <row r="68" spans="1:20" ht="16.5" customHeight="1" thickBot="1">
      <c r="A68" s="283" t="s">
        <v>20</v>
      </c>
      <c r="B68" s="243"/>
      <c r="C68" s="244"/>
      <c r="D68" s="245"/>
      <c r="E68" s="244"/>
      <c r="F68" s="246">
        <v>51.7</v>
      </c>
      <c r="G68" s="244"/>
      <c r="H68" s="245"/>
      <c r="I68" s="244"/>
      <c r="J68" s="246">
        <v>46.9</v>
      </c>
      <c r="K68" s="244"/>
      <c r="L68" s="245"/>
      <c r="M68" s="244"/>
      <c r="N68" s="246">
        <v>44.5</v>
      </c>
      <c r="O68" s="244"/>
      <c r="P68" s="245"/>
      <c r="Q68" s="244"/>
      <c r="R68" s="246">
        <v>46.599999999999994</v>
      </c>
      <c r="S68" s="247">
        <v>189.7</v>
      </c>
      <c r="T68" s="248">
        <v>3</v>
      </c>
    </row>
    <row r="69" spans="1:20" ht="8.25" customHeight="1" thickBot="1" thickTop="1">
      <c r="A69" s="286"/>
      <c r="B69" s="250"/>
      <c r="C69" s="251"/>
      <c r="D69" s="252"/>
      <c r="E69" s="251"/>
      <c r="F69" s="253"/>
      <c r="G69" s="251"/>
      <c r="H69" s="252"/>
      <c r="I69" s="251"/>
      <c r="J69" s="253"/>
      <c r="K69" s="251"/>
      <c r="L69" s="252"/>
      <c r="M69" s="251"/>
      <c r="N69" s="253"/>
      <c r="O69" s="251"/>
      <c r="P69" s="252"/>
      <c r="Q69" s="251"/>
      <c r="R69" s="253"/>
      <c r="S69" s="254"/>
      <c r="T69" s="255"/>
    </row>
    <row r="70" spans="1:21" s="234" customFormat="1" ht="19.5" customHeight="1" thickBot="1">
      <c r="A70" s="287" t="s">
        <v>94</v>
      </c>
      <c r="B70" s="228"/>
      <c r="C70" s="229"/>
      <c r="D70" s="230"/>
      <c r="E70" s="229"/>
      <c r="F70" s="231"/>
      <c r="G70" s="229"/>
      <c r="H70" s="230"/>
      <c r="I70" s="229"/>
      <c r="J70" s="231"/>
      <c r="K70" s="229"/>
      <c r="L70" s="230"/>
      <c r="M70" s="229"/>
      <c r="N70" s="231"/>
      <c r="O70" s="229"/>
      <c r="P70" s="230"/>
      <c r="Q70" s="229"/>
      <c r="R70" s="231"/>
      <c r="S70" s="232"/>
      <c r="T70" s="233"/>
      <c r="U70" s="208"/>
    </row>
    <row r="71" spans="1:21" s="236" customFormat="1" ht="13.5" customHeight="1" outlineLevel="1">
      <c r="A71" s="285" t="s">
        <v>20</v>
      </c>
      <c r="B71" s="256" t="s">
        <v>78</v>
      </c>
      <c r="C71" s="217" t="s">
        <v>3</v>
      </c>
      <c r="D71" s="218" t="s">
        <v>4</v>
      </c>
      <c r="E71" s="270" t="s">
        <v>5</v>
      </c>
      <c r="F71" s="219" t="s">
        <v>6</v>
      </c>
      <c r="G71" s="217" t="s">
        <v>3</v>
      </c>
      <c r="H71" s="218" t="s">
        <v>4</v>
      </c>
      <c r="I71" s="270" t="s">
        <v>5</v>
      </c>
      <c r="J71" s="219" t="s">
        <v>7</v>
      </c>
      <c r="K71" s="217" t="s">
        <v>3</v>
      </c>
      <c r="L71" s="218" t="s">
        <v>4</v>
      </c>
      <c r="M71" s="270" t="s">
        <v>5</v>
      </c>
      <c r="N71" s="219" t="s">
        <v>8</v>
      </c>
      <c r="O71" s="217" t="s">
        <v>3</v>
      </c>
      <c r="P71" s="218" t="s">
        <v>4</v>
      </c>
      <c r="Q71" s="270" t="s">
        <v>5</v>
      </c>
      <c r="R71" s="219" t="s">
        <v>9</v>
      </c>
      <c r="S71" s="220" t="s">
        <v>10</v>
      </c>
      <c r="T71" s="221" t="s">
        <v>11</v>
      </c>
      <c r="U71" s="208"/>
    </row>
    <row r="72" spans="1:20" ht="12.75" customHeight="1" outlineLevel="1">
      <c r="A72" s="199" t="s">
        <v>170</v>
      </c>
      <c r="B72" s="274">
        <v>5</v>
      </c>
      <c r="C72" s="240"/>
      <c r="D72" s="238"/>
      <c r="E72" s="240"/>
      <c r="F72" s="239">
        <v>0</v>
      </c>
      <c r="G72" s="240">
        <v>7</v>
      </c>
      <c r="H72" s="238">
        <v>7.9</v>
      </c>
      <c r="I72" s="240"/>
      <c r="J72" s="239">
        <v>14.9</v>
      </c>
      <c r="K72" s="240">
        <v>6.5</v>
      </c>
      <c r="L72" s="238">
        <v>7.2</v>
      </c>
      <c r="M72" s="240"/>
      <c r="N72" s="239">
        <v>13.7</v>
      </c>
      <c r="O72" s="240"/>
      <c r="P72" s="238"/>
      <c r="Q72" s="240"/>
      <c r="R72" s="239">
        <v>0</v>
      </c>
      <c r="S72" s="241">
        <v>28.6</v>
      </c>
      <c r="T72" s="242"/>
    </row>
    <row r="73" spans="1:20" ht="12.75" customHeight="1" outlineLevel="1">
      <c r="A73" s="199" t="s">
        <v>171</v>
      </c>
      <c r="B73" s="274">
        <v>5</v>
      </c>
      <c r="C73" s="240"/>
      <c r="D73" s="238"/>
      <c r="E73" s="240"/>
      <c r="F73" s="239">
        <v>0</v>
      </c>
      <c r="G73" s="240">
        <v>6</v>
      </c>
      <c r="H73" s="238">
        <v>7.5</v>
      </c>
      <c r="I73" s="240"/>
      <c r="J73" s="239">
        <v>13.5</v>
      </c>
      <c r="K73" s="240">
        <v>5.5</v>
      </c>
      <c r="L73" s="238">
        <v>7.2</v>
      </c>
      <c r="M73" s="240"/>
      <c r="N73" s="239">
        <v>12.7</v>
      </c>
      <c r="O73" s="240"/>
      <c r="P73" s="238"/>
      <c r="Q73" s="240"/>
      <c r="R73" s="239">
        <v>0</v>
      </c>
      <c r="S73" s="241">
        <v>26.2</v>
      </c>
      <c r="T73" s="242"/>
    </row>
    <row r="74" spans="1:20" ht="12.75" customHeight="1" outlineLevel="1">
      <c r="A74" s="199" t="s">
        <v>172</v>
      </c>
      <c r="B74" s="274">
        <v>6</v>
      </c>
      <c r="C74" s="240">
        <v>6</v>
      </c>
      <c r="D74" s="238">
        <v>8.7</v>
      </c>
      <c r="E74" s="240"/>
      <c r="F74" s="239">
        <v>14.7</v>
      </c>
      <c r="G74" s="240">
        <v>6</v>
      </c>
      <c r="H74" s="238">
        <v>7.7</v>
      </c>
      <c r="I74" s="240"/>
      <c r="J74" s="239">
        <v>13.7</v>
      </c>
      <c r="K74" s="240"/>
      <c r="L74" s="238"/>
      <c r="M74" s="240"/>
      <c r="N74" s="239">
        <v>0</v>
      </c>
      <c r="O74" s="240">
        <v>6.5</v>
      </c>
      <c r="P74" s="238">
        <v>7.9</v>
      </c>
      <c r="Q74" s="240"/>
      <c r="R74" s="239">
        <v>14.4</v>
      </c>
      <c r="S74" s="241">
        <v>42.8</v>
      </c>
      <c r="T74" s="242"/>
    </row>
    <row r="75" spans="1:20" ht="12.75" customHeight="1" outlineLevel="1">
      <c r="A75" s="199" t="s">
        <v>173</v>
      </c>
      <c r="B75" s="274">
        <v>6</v>
      </c>
      <c r="C75" s="240">
        <v>6</v>
      </c>
      <c r="D75" s="238">
        <v>7.7</v>
      </c>
      <c r="E75" s="240"/>
      <c r="F75" s="239">
        <v>13.7</v>
      </c>
      <c r="G75" s="240">
        <v>6</v>
      </c>
      <c r="H75" s="238">
        <v>9</v>
      </c>
      <c r="I75" s="240"/>
      <c r="J75" s="239">
        <v>15</v>
      </c>
      <c r="K75" s="240">
        <v>7</v>
      </c>
      <c r="L75" s="238">
        <v>7.2</v>
      </c>
      <c r="M75" s="240"/>
      <c r="N75" s="239">
        <v>14.2</v>
      </c>
      <c r="O75" s="240">
        <v>8</v>
      </c>
      <c r="P75" s="238">
        <v>7.5</v>
      </c>
      <c r="Q75" s="240"/>
      <c r="R75" s="239">
        <v>15.5</v>
      </c>
      <c r="S75" s="241">
        <v>58.4</v>
      </c>
      <c r="T75" s="242"/>
    </row>
    <row r="76" spans="1:20" ht="12.75" customHeight="1" outlineLevel="1">
      <c r="A76" s="199" t="s">
        <v>174</v>
      </c>
      <c r="B76" s="274">
        <v>7</v>
      </c>
      <c r="C76" s="240">
        <v>7</v>
      </c>
      <c r="D76" s="238">
        <v>8.4</v>
      </c>
      <c r="E76" s="240"/>
      <c r="F76" s="239">
        <v>15.4</v>
      </c>
      <c r="G76" s="240"/>
      <c r="H76" s="238"/>
      <c r="I76" s="240"/>
      <c r="J76" s="239">
        <v>0</v>
      </c>
      <c r="K76" s="240"/>
      <c r="L76" s="238"/>
      <c r="M76" s="240"/>
      <c r="N76" s="239">
        <v>0</v>
      </c>
      <c r="O76" s="240">
        <v>8</v>
      </c>
      <c r="P76" s="238">
        <v>6.4</v>
      </c>
      <c r="Q76" s="240"/>
      <c r="R76" s="239">
        <v>14.4</v>
      </c>
      <c r="S76" s="241">
        <v>29.8</v>
      </c>
      <c r="T76" s="242"/>
    </row>
    <row r="77" spans="1:20" ht="12.75" customHeight="1" outlineLevel="1">
      <c r="A77" s="199" t="s">
        <v>175</v>
      </c>
      <c r="B77" s="274">
        <v>8</v>
      </c>
      <c r="C77" s="240">
        <v>6</v>
      </c>
      <c r="D77" s="238">
        <v>7.8</v>
      </c>
      <c r="E77" s="240"/>
      <c r="F77" s="239">
        <v>13.8</v>
      </c>
      <c r="G77" s="240"/>
      <c r="H77" s="238"/>
      <c r="I77" s="240"/>
      <c r="J77" s="239">
        <v>0</v>
      </c>
      <c r="K77" s="240">
        <v>7</v>
      </c>
      <c r="L77" s="238">
        <v>8</v>
      </c>
      <c r="M77" s="240"/>
      <c r="N77" s="239">
        <v>15</v>
      </c>
      <c r="O77" s="240">
        <v>8</v>
      </c>
      <c r="P77" s="238">
        <v>8.1</v>
      </c>
      <c r="Q77" s="240"/>
      <c r="R77" s="239">
        <v>16.1</v>
      </c>
      <c r="S77" s="241">
        <v>44.900000000000006</v>
      </c>
      <c r="T77" s="242"/>
    </row>
    <row r="78" spans="1:20" ht="16.5" customHeight="1" thickBot="1">
      <c r="A78" s="283" t="s">
        <v>20</v>
      </c>
      <c r="B78" s="243"/>
      <c r="C78" s="244"/>
      <c r="D78" s="245"/>
      <c r="E78" s="244"/>
      <c r="F78" s="246">
        <v>43.900000000000006</v>
      </c>
      <c r="G78" s="244"/>
      <c r="H78" s="245"/>
      <c r="I78" s="244"/>
      <c r="J78" s="246">
        <v>43.599999999999994</v>
      </c>
      <c r="K78" s="244"/>
      <c r="L78" s="245"/>
      <c r="M78" s="244"/>
      <c r="N78" s="246">
        <v>42.9</v>
      </c>
      <c r="O78" s="244"/>
      <c r="P78" s="245"/>
      <c r="Q78" s="244"/>
      <c r="R78" s="246">
        <v>46</v>
      </c>
      <c r="S78" s="247">
        <v>176.4</v>
      </c>
      <c r="T78" s="248">
        <v>1</v>
      </c>
    </row>
    <row r="79" spans="1:21" s="236" customFormat="1" ht="13.5" customHeight="1" outlineLevel="1" thickTop="1">
      <c r="A79" s="285" t="s">
        <v>85</v>
      </c>
      <c r="B79" s="256" t="s">
        <v>78</v>
      </c>
      <c r="C79" s="217" t="s">
        <v>3</v>
      </c>
      <c r="D79" s="218" t="s">
        <v>4</v>
      </c>
      <c r="E79" s="270" t="s">
        <v>5</v>
      </c>
      <c r="F79" s="219" t="s">
        <v>6</v>
      </c>
      <c r="G79" s="217" t="s">
        <v>3</v>
      </c>
      <c r="H79" s="218" t="s">
        <v>4</v>
      </c>
      <c r="I79" s="270" t="s">
        <v>5</v>
      </c>
      <c r="J79" s="219" t="s">
        <v>7</v>
      </c>
      <c r="K79" s="217" t="s">
        <v>3</v>
      </c>
      <c r="L79" s="218" t="s">
        <v>4</v>
      </c>
      <c r="M79" s="270" t="s">
        <v>5</v>
      </c>
      <c r="N79" s="219" t="s">
        <v>8</v>
      </c>
      <c r="O79" s="217" t="s">
        <v>3</v>
      </c>
      <c r="P79" s="218" t="s">
        <v>4</v>
      </c>
      <c r="Q79" s="270" t="s">
        <v>5</v>
      </c>
      <c r="R79" s="219" t="s">
        <v>9</v>
      </c>
      <c r="S79" s="220" t="s">
        <v>10</v>
      </c>
      <c r="T79" s="221" t="s">
        <v>11</v>
      </c>
      <c r="U79" s="208"/>
    </row>
    <row r="80" spans="1:20" ht="12.75" customHeight="1" outlineLevel="1">
      <c r="A80" s="199" t="s">
        <v>245</v>
      </c>
      <c r="B80" s="274">
        <v>4</v>
      </c>
      <c r="C80" s="240"/>
      <c r="D80" s="238"/>
      <c r="E80" s="240"/>
      <c r="F80" s="239">
        <v>0</v>
      </c>
      <c r="G80" s="240"/>
      <c r="H80" s="238"/>
      <c r="I80" s="240"/>
      <c r="J80" s="239">
        <v>0</v>
      </c>
      <c r="K80" s="240"/>
      <c r="L80" s="238"/>
      <c r="M80" s="240"/>
      <c r="N80" s="239">
        <v>0</v>
      </c>
      <c r="O80" s="240"/>
      <c r="P80" s="238"/>
      <c r="Q80" s="240"/>
      <c r="R80" s="239">
        <v>0</v>
      </c>
      <c r="S80" s="241">
        <v>0</v>
      </c>
      <c r="T80" s="242"/>
    </row>
    <row r="81" spans="1:20" ht="12.75" customHeight="1" outlineLevel="1">
      <c r="A81" s="199" t="s">
        <v>246</v>
      </c>
      <c r="B81" s="274">
        <v>7</v>
      </c>
      <c r="C81" s="240">
        <v>7</v>
      </c>
      <c r="D81" s="238">
        <v>8.5</v>
      </c>
      <c r="E81" s="240"/>
      <c r="F81" s="239">
        <v>15.5</v>
      </c>
      <c r="G81" s="240">
        <v>5</v>
      </c>
      <c r="H81" s="238">
        <v>7.2</v>
      </c>
      <c r="I81" s="240"/>
      <c r="J81" s="239">
        <v>12.2</v>
      </c>
      <c r="K81" s="240">
        <v>5.5</v>
      </c>
      <c r="L81" s="238">
        <v>7.2</v>
      </c>
      <c r="M81" s="240"/>
      <c r="N81" s="239">
        <v>12.7</v>
      </c>
      <c r="O81" s="240">
        <v>7</v>
      </c>
      <c r="P81" s="238">
        <v>8.2</v>
      </c>
      <c r="Q81" s="240"/>
      <c r="R81" s="239">
        <v>15.2</v>
      </c>
      <c r="S81" s="241">
        <v>55.599999999999994</v>
      </c>
      <c r="T81" s="242"/>
    </row>
    <row r="82" spans="1:20" ht="12.75" customHeight="1" outlineLevel="1">
      <c r="A82" s="199" t="s">
        <v>247</v>
      </c>
      <c r="B82" s="274">
        <v>6</v>
      </c>
      <c r="C82" s="240">
        <v>7</v>
      </c>
      <c r="D82" s="238">
        <v>8.8</v>
      </c>
      <c r="E82" s="240"/>
      <c r="F82" s="239">
        <v>15.8</v>
      </c>
      <c r="G82" s="240">
        <v>6</v>
      </c>
      <c r="H82" s="238">
        <v>9</v>
      </c>
      <c r="I82" s="240"/>
      <c r="J82" s="239">
        <v>15</v>
      </c>
      <c r="K82" s="240">
        <v>7</v>
      </c>
      <c r="L82" s="238">
        <v>6.5</v>
      </c>
      <c r="M82" s="240"/>
      <c r="N82" s="239">
        <v>13.5</v>
      </c>
      <c r="O82" s="240">
        <v>8</v>
      </c>
      <c r="P82" s="238">
        <v>8.85</v>
      </c>
      <c r="Q82" s="240"/>
      <c r="R82" s="239">
        <v>16.85</v>
      </c>
      <c r="S82" s="241">
        <v>61.15</v>
      </c>
      <c r="T82" s="242"/>
    </row>
    <row r="83" spans="1:20" ht="12.75" customHeight="1" outlineLevel="1">
      <c r="A83" s="199" t="s">
        <v>248</v>
      </c>
      <c r="B83" s="274">
        <v>7</v>
      </c>
      <c r="C83" s="240">
        <v>6</v>
      </c>
      <c r="D83" s="238">
        <v>8.2</v>
      </c>
      <c r="E83" s="240"/>
      <c r="F83" s="239">
        <v>14.2</v>
      </c>
      <c r="G83" s="240">
        <v>5</v>
      </c>
      <c r="H83" s="238">
        <v>7.2</v>
      </c>
      <c r="I83" s="240"/>
      <c r="J83" s="239">
        <v>12.2</v>
      </c>
      <c r="K83" s="240">
        <v>6.2</v>
      </c>
      <c r="L83" s="238">
        <v>6.6</v>
      </c>
      <c r="M83" s="240"/>
      <c r="N83" s="239">
        <v>12.8</v>
      </c>
      <c r="O83" s="240">
        <v>7</v>
      </c>
      <c r="P83" s="238">
        <v>7.85</v>
      </c>
      <c r="Q83" s="240"/>
      <c r="R83" s="239">
        <v>14.85</v>
      </c>
      <c r="S83" s="241">
        <v>54.050000000000004</v>
      </c>
      <c r="T83" s="242"/>
    </row>
    <row r="84" spans="1:20" ht="16.5" customHeight="1" thickBot="1">
      <c r="A84" s="283" t="s">
        <v>85</v>
      </c>
      <c r="B84" s="243"/>
      <c r="C84" s="244"/>
      <c r="D84" s="245"/>
      <c r="E84" s="244"/>
      <c r="F84" s="246">
        <v>45.5</v>
      </c>
      <c r="G84" s="244"/>
      <c r="H84" s="245"/>
      <c r="I84" s="244"/>
      <c r="J84" s="246">
        <v>39.4</v>
      </c>
      <c r="K84" s="244"/>
      <c r="L84" s="245"/>
      <c r="M84" s="244"/>
      <c r="N84" s="246">
        <v>39</v>
      </c>
      <c r="O84" s="244"/>
      <c r="P84" s="245"/>
      <c r="Q84" s="244"/>
      <c r="R84" s="246">
        <v>46.9</v>
      </c>
      <c r="S84" s="247">
        <v>170.8</v>
      </c>
      <c r="T84" s="248">
        <v>2</v>
      </c>
    </row>
    <row r="85" spans="1:21" s="236" customFormat="1" ht="13.5" customHeight="1" outlineLevel="1" thickTop="1">
      <c r="A85" s="285" t="s">
        <v>19</v>
      </c>
      <c r="B85" s="256" t="s">
        <v>78</v>
      </c>
      <c r="C85" s="217" t="s">
        <v>3</v>
      </c>
      <c r="D85" s="218" t="s">
        <v>4</v>
      </c>
      <c r="E85" s="270" t="s">
        <v>5</v>
      </c>
      <c r="F85" s="219" t="s">
        <v>6</v>
      </c>
      <c r="G85" s="217" t="s">
        <v>3</v>
      </c>
      <c r="H85" s="218" t="s">
        <v>4</v>
      </c>
      <c r="I85" s="270" t="s">
        <v>5</v>
      </c>
      <c r="J85" s="219" t="s">
        <v>7</v>
      </c>
      <c r="K85" s="217" t="s">
        <v>3</v>
      </c>
      <c r="L85" s="218" t="s">
        <v>4</v>
      </c>
      <c r="M85" s="270" t="s">
        <v>5</v>
      </c>
      <c r="N85" s="219" t="s">
        <v>8</v>
      </c>
      <c r="O85" s="217" t="s">
        <v>3</v>
      </c>
      <c r="P85" s="218" t="s">
        <v>4</v>
      </c>
      <c r="Q85" s="270" t="s">
        <v>5</v>
      </c>
      <c r="R85" s="219" t="s">
        <v>9</v>
      </c>
      <c r="S85" s="220" t="s">
        <v>10</v>
      </c>
      <c r="T85" s="221" t="s">
        <v>11</v>
      </c>
      <c r="U85" s="208"/>
    </row>
    <row r="86" spans="1:20" ht="12.75" customHeight="1" outlineLevel="1">
      <c r="A86" s="197" t="s">
        <v>185</v>
      </c>
      <c r="B86" s="274">
        <v>6</v>
      </c>
      <c r="C86" s="240">
        <v>7</v>
      </c>
      <c r="D86" s="238">
        <v>7.2</v>
      </c>
      <c r="E86" s="240"/>
      <c r="F86" s="239">
        <v>14.2</v>
      </c>
      <c r="G86" s="240">
        <v>6</v>
      </c>
      <c r="H86" s="238">
        <v>7.8</v>
      </c>
      <c r="I86" s="240"/>
      <c r="J86" s="239">
        <v>13.8</v>
      </c>
      <c r="K86" s="240">
        <v>7</v>
      </c>
      <c r="L86" s="238">
        <v>7.2</v>
      </c>
      <c r="M86" s="240"/>
      <c r="N86" s="239">
        <v>14.2</v>
      </c>
      <c r="O86" s="240">
        <v>8</v>
      </c>
      <c r="P86" s="238">
        <v>8.05</v>
      </c>
      <c r="Q86" s="240"/>
      <c r="R86" s="239">
        <v>16.05</v>
      </c>
      <c r="S86" s="241">
        <v>58.25</v>
      </c>
      <c r="T86" s="242"/>
    </row>
    <row r="87" spans="1:20" ht="12.75" customHeight="1" outlineLevel="1">
      <c r="A87" s="197" t="s">
        <v>186</v>
      </c>
      <c r="B87" s="274">
        <v>7</v>
      </c>
      <c r="C87" s="240">
        <v>7</v>
      </c>
      <c r="D87" s="238">
        <v>8.5</v>
      </c>
      <c r="E87" s="240"/>
      <c r="F87" s="239">
        <v>15.5</v>
      </c>
      <c r="G87" s="240">
        <v>6</v>
      </c>
      <c r="H87" s="238">
        <v>7.75</v>
      </c>
      <c r="I87" s="240"/>
      <c r="J87" s="239">
        <v>13.75</v>
      </c>
      <c r="K87" s="240">
        <v>5</v>
      </c>
      <c r="L87" s="238">
        <v>7</v>
      </c>
      <c r="M87" s="240"/>
      <c r="N87" s="239">
        <v>12</v>
      </c>
      <c r="O87" s="240">
        <v>7</v>
      </c>
      <c r="P87" s="238">
        <v>7.6</v>
      </c>
      <c r="Q87" s="240"/>
      <c r="R87" s="239">
        <v>14.6</v>
      </c>
      <c r="S87" s="241">
        <v>55.85</v>
      </c>
      <c r="T87" s="242"/>
    </row>
    <row r="88" spans="1:20" ht="12.75" customHeight="1" outlineLevel="1">
      <c r="A88" s="197" t="s">
        <v>187</v>
      </c>
      <c r="B88" s="274">
        <v>7</v>
      </c>
      <c r="C88" s="240">
        <v>6</v>
      </c>
      <c r="D88" s="238">
        <v>7.6</v>
      </c>
      <c r="E88" s="240"/>
      <c r="F88" s="239">
        <v>13.6</v>
      </c>
      <c r="G88" s="240"/>
      <c r="H88" s="238"/>
      <c r="I88" s="240"/>
      <c r="J88" s="239">
        <v>0</v>
      </c>
      <c r="K88" s="240">
        <v>5.5</v>
      </c>
      <c r="L88" s="238">
        <v>5.3</v>
      </c>
      <c r="M88" s="240"/>
      <c r="N88" s="239">
        <v>10.8</v>
      </c>
      <c r="O88" s="240">
        <v>6.2</v>
      </c>
      <c r="P88" s="238">
        <v>8.1</v>
      </c>
      <c r="Q88" s="240"/>
      <c r="R88" s="239">
        <v>14.3</v>
      </c>
      <c r="S88" s="241">
        <v>38.7</v>
      </c>
      <c r="T88" s="242"/>
    </row>
    <row r="89" spans="1:20" ht="12.75" customHeight="1" outlineLevel="1">
      <c r="A89" s="197" t="s">
        <v>189</v>
      </c>
      <c r="B89" s="274">
        <v>6</v>
      </c>
      <c r="C89" s="240">
        <v>6</v>
      </c>
      <c r="D89" s="238">
        <v>8.5</v>
      </c>
      <c r="E89" s="240"/>
      <c r="F89" s="239">
        <v>14.5</v>
      </c>
      <c r="G89" s="240">
        <v>6</v>
      </c>
      <c r="H89" s="238">
        <v>7.7</v>
      </c>
      <c r="I89" s="240"/>
      <c r="J89" s="239">
        <v>13.7</v>
      </c>
      <c r="K89" s="240">
        <v>6</v>
      </c>
      <c r="L89" s="238">
        <v>6.1</v>
      </c>
      <c r="M89" s="240"/>
      <c r="N89" s="239">
        <v>12.1</v>
      </c>
      <c r="O89" s="240">
        <v>7</v>
      </c>
      <c r="P89" s="238">
        <v>8.55</v>
      </c>
      <c r="Q89" s="240">
        <v>0.5</v>
      </c>
      <c r="R89" s="239">
        <v>15.05</v>
      </c>
      <c r="S89" s="241">
        <v>55.349999999999994</v>
      </c>
      <c r="T89" s="242"/>
    </row>
    <row r="90" spans="1:20" ht="12.75" customHeight="1" outlineLevel="1">
      <c r="A90" s="198" t="s">
        <v>190</v>
      </c>
      <c r="B90" s="274">
        <v>5</v>
      </c>
      <c r="C90" s="240"/>
      <c r="D90" s="238"/>
      <c r="E90" s="240"/>
      <c r="F90" s="239">
        <v>0</v>
      </c>
      <c r="G90" s="240">
        <v>6</v>
      </c>
      <c r="H90" s="238">
        <v>7.3</v>
      </c>
      <c r="I90" s="240"/>
      <c r="J90" s="239">
        <v>13.3</v>
      </c>
      <c r="K90" s="240"/>
      <c r="L90" s="238"/>
      <c r="M90" s="240"/>
      <c r="N90" s="239">
        <v>0</v>
      </c>
      <c r="O90" s="240"/>
      <c r="P90" s="238"/>
      <c r="Q90" s="240"/>
      <c r="R90" s="239">
        <v>0</v>
      </c>
      <c r="S90" s="241">
        <v>13.3</v>
      </c>
      <c r="T90" s="242"/>
    </row>
    <row r="91" spans="1:20" ht="16.5" customHeight="1" thickBot="1">
      <c r="A91" s="283" t="s">
        <v>19</v>
      </c>
      <c r="B91" s="243"/>
      <c r="C91" s="244"/>
      <c r="D91" s="245"/>
      <c r="E91" s="244"/>
      <c r="F91" s="246">
        <v>44.2</v>
      </c>
      <c r="G91" s="244"/>
      <c r="H91" s="245"/>
      <c r="I91" s="244"/>
      <c r="J91" s="246">
        <v>41.25</v>
      </c>
      <c r="K91" s="244"/>
      <c r="L91" s="245"/>
      <c r="M91" s="244"/>
      <c r="N91" s="246">
        <v>38.3</v>
      </c>
      <c r="O91" s="244"/>
      <c r="P91" s="245"/>
      <c r="Q91" s="244"/>
      <c r="R91" s="246">
        <v>45.7</v>
      </c>
      <c r="S91" s="247">
        <v>169.45</v>
      </c>
      <c r="T91" s="248">
        <v>3</v>
      </c>
    </row>
    <row r="92" spans="1:21" s="236" customFormat="1" ht="13.5" customHeight="1" outlineLevel="1" thickTop="1">
      <c r="A92" s="285" t="s">
        <v>17</v>
      </c>
      <c r="B92" s="256" t="s">
        <v>78</v>
      </c>
      <c r="C92" s="217" t="s">
        <v>3</v>
      </c>
      <c r="D92" s="218" t="s">
        <v>4</v>
      </c>
      <c r="E92" s="270" t="s">
        <v>5</v>
      </c>
      <c r="F92" s="219" t="s">
        <v>6</v>
      </c>
      <c r="G92" s="217" t="s">
        <v>3</v>
      </c>
      <c r="H92" s="218" t="s">
        <v>4</v>
      </c>
      <c r="I92" s="270" t="s">
        <v>5</v>
      </c>
      <c r="J92" s="219" t="s">
        <v>7</v>
      </c>
      <c r="K92" s="217" t="s">
        <v>3</v>
      </c>
      <c r="L92" s="218" t="s">
        <v>4</v>
      </c>
      <c r="M92" s="270" t="s">
        <v>5</v>
      </c>
      <c r="N92" s="219" t="s">
        <v>8</v>
      </c>
      <c r="O92" s="217" t="s">
        <v>3</v>
      </c>
      <c r="P92" s="218" t="s">
        <v>4</v>
      </c>
      <c r="Q92" s="270" t="s">
        <v>5</v>
      </c>
      <c r="R92" s="219" t="s">
        <v>9</v>
      </c>
      <c r="S92" s="220" t="s">
        <v>10</v>
      </c>
      <c r="T92" s="221" t="s">
        <v>11</v>
      </c>
      <c r="U92" s="208"/>
    </row>
    <row r="93" spans="1:20" ht="12.75" customHeight="1" outlineLevel="1">
      <c r="A93" s="199" t="s">
        <v>256</v>
      </c>
      <c r="B93" s="274">
        <v>5</v>
      </c>
      <c r="C93" s="240"/>
      <c r="D93" s="238"/>
      <c r="E93" s="240"/>
      <c r="F93" s="239">
        <v>0</v>
      </c>
      <c r="G93" s="240">
        <v>5</v>
      </c>
      <c r="H93" s="238">
        <v>6.2</v>
      </c>
      <c r="I93" s="240"/>
      <c r="J93" s="239">
        <v>11.2</v>
      </c>
      <c r="K93" s="240"/>
      <c r="L93" s="238"/>
      <c r="M93" s="240"/>
      <c r="N93" s="239">
        <v>0</v>
      </c>
      <c r="O93" s="240">
        <v>6</v>
      </c>
      <c r="P93" s="238">
        <v>7.7</v>
      </c>
      <c r="Q93" s="240"/>
      <c r="R93" s="239">
        <v>13.7</v>
      </c>
      <c r="S93" s="241">
        <v>24.9</v>
      </c>
      <c r="T93" s="242"/>
    </row>
    <row r="94" spans="1:20" ht="12.75" customHeight="1" outlineLevel="1">
      <c r="A94" s="199" t="s">
        <v>257</v>
      </c>
      <c r="B94" s="274">
        <v>6</v>
      </c>
      <c r="C94" s="240">
        <v>7</v>
      </c>
      <c r="D94" s="238">
        <v>8.2</v>
      </c>
      <c r="E94" s="240"/>
      <c r="F94" s="239">
        <v>15.2</v>
      </c>
      <c r="G94" s="240">
        <v>5</v>
      </c>
      <c r="H94" s="238">
        <v>7.9</v>
      </c>
      <c r="I94" s="240"/>
      <c r="J94" s="239">
        <v>12.9</v>
      </c>
      <c r="K94" s="240">
        <v>6.5</v>
      </c>
      <c r="L94" s="238">
        <v>7.85</v>
      </c>
      <c r="M94" s="240">
        <v>0.5</v>
      </c>
      <c r="N94" s="239">
        <v>13.85</v>
      </c>
      <c r="O94" s="240">
        <v>5.5</v>
      </c>
      <c r="P94" s="238">
        <v>7.85</v>
      </c>
      <c r="Q94" s="240"/>
      <c r="R94" s="239">
        <v>13.35</v>
      </c>
      <c r="S94" s="241">
        <v>55.300000000000004</v>
      </c>
      <c r="T94" s="242"/>
    </row>
    <row r="95" spans="1:20" ht="12.75" customHeight="1" outlineLevel="1">
      <c r="A95" s="199" t="s">
        <v>258</v>
      </c>
      <c r="B95" s="274">
        <v>6</v>
      </c>
      <c r="C95" s="240">
        <v>7</v>
      </c>
      <c r="D95" s="238">
        <v>8.5</v>
      </c>
      <c r="E95" s="240"/>
      <c r="F95" s="239">
        <v>15.5</v>
      </c>
      <c r="G95" s="240">
        <v>4.5</v>
      </c>
      <c r="H95" s="238">
        <v>8.5</v>
      </c>
      <c r="I95" s="240"/>
      <c r="J95" s="239">
        <v>13</v>
      </c>
      <c r="K95" s="240">
        <v>5</v>
      </c>
      <c r="L95" s="238">
        <v>7</v>
      </c>
      <c r="M95" s="240"/>
      <c r="N95" s="239">
        <v>12</v>
      </c>
      <c r="O95" s="240">
        <v>7</v>
      </c>
      <c r="P95" s="238">
        <v>7</v>
      </c>
      <c r="Q95" s="240"/>
      <c r="R95" s="239">
        <v>14</v>
      </c>
      <c r="S95" s="241">
        <v>54.5</v>
      </c>
      <c r="T95" s="242"/>
    </row>
    <row r="96" spans="1:20" ht="12.75" customHeight="1" outlineLevel="1">
      <c r="A96" s="199" t="s">
        <v>259</v>
      </c>
      <c r="B96" s="274">
        <v>7</v>
      </c>
      <c r="C96" s="240">
        <v>7</v>
      </c>
      <c r="D96" s="238">
        <v>7.8</v>
      </c>
      <c r="E96" s="240"/>
      <c r="F96" s="239">
        <v>14.8</v>
      </c>
      <c r="G96" s="240"/>
      <c r="H96" s="238"/>
      <c r="I96" s="240"/>
      <c r="J96" s="239">
        <v>0</v>
      </c>
      <c r="K96" s="240">
        <v>5.5</v>
      </c>
      <c r="L96" s="238">
        <v>6.5</v>
      </c>
      <c r="M96" s="240"/>
      <c r="N96" s="239">
        <v>12</v>
      </c>
      <c r="O96" s="240"/>
      <c r="P96" s="238"/>
      <c r="Q96" s="240"/>
      <c r="R96" s="239">
        <v>0</v>
      </c>
      <c r="S96" s="241">
        <v>26.8</v>
      </c>
      <c r="T96" s="242"/>
    </row>
    <row r="97" spans="1:20" ht="12.75" customHeight="1" outlineLevel="1">
      <c r="A97" s="199" t="s">
        <v>260</v>
      </c>
      <c r="B97" s="274">
        <v>7</v>
      </c>
      <c r="C97" s="240"/>
      <c r="D97" s="238"/>
      <c r="E97" s="240"/>
      <c r="F97" s="239">
        <v>0</v>
      </c>
      <c r="G97" s="240"/>
      <c r="H97" s="238"/>
      <c r="I97" s="240"/>
      <c r="J97" s="239">
        <v>0</v>
      </c>
      <c r="K97" s="240">
        <v>5.5</v>
      </c>
      <c r="L97" s="238">
        <v>8</v>
      </c>
      <c r="M97" s="240"/>
      <c r="N97" s="239">
        <v>13.5</v>
      </c>
      <c r="O97" s="240">
        <v>5</v>
      </c>
      <c r="P97" s="238">
        <v>7.6</v>
      </c>
      <c r="Q97" s="240"/>
      <c r="R97" s="239">
        <v>12.6</v>
      </c>
      <c r="S97" s="241">
        <v>26.1</v>
      </c>
      <c r="T97" s="242"/>
    </row>
    <row r="98" spans="1:20" ht="12.75" customHeight="1" outlineLevel="1">
      <c r="A98" s="199" t="s">
        <v>321</v>
      </c>
      <c r="B98" s="274">
        <v>8</v>
      </c>
      <c r="C98" s="240">
        <v>7</v>
      </c>
      <c r="D98" s="238">
        <v>8.2</v>
      </c>
      <c r="E98" s="240"/>
      <c r="F98" s="239">
        <v>15.2</v>
      </c>
      <c r="G98" s="240">
        <v>4.5</v>
      </c>
      <c r="H98" s="238">
        <v>7</v>
      </c>
      <c r="I98" s="240"/>
      <c r="J98" s="239">
        <v>11.5</v>
      </c>
      <c r="K98" s="240"/>
      <c r="L98" s="238"/>
      <c r="M98" s="240"/>
      <c r="N98" s="239">
        <v>0</v>
      </c>
      <c r="O98" s="240"/>
      <c r="P98" s="238"/>
      <c r="Q98" s="240"/>
      <c r="R98" s="239">
        <v>0</v>
      </c>
      <c r="S98" s="241">
        <v>26.7</v>
      </c>
      <c r="T98" s="242"/>
    </row>
    <row r="99" spans="1:20" ht="16.5" customHeight="1" thickBot="1">
      <c r="A99" s="283" t="s">
        <v>17</v>
      </c>
      <c r="B99" s="243"/>
      <c r="C99" s="244"/>
      <c r="D99" s="245"/>
      <c r="E99" s="244"/>
      <c r="F99" s="246">
        <v>45.9</v>
      </c>
      <c r="G99" s="244"/>
      <c r="H99" s="245"/>
      <c r="I99" s="244"/>
      <c r="J99" s="246">
        <v>37.4</v>
      </c>
      <c r="K99" s="244"/>
      <c r="L99" s="245"/>
      <c r="M99" s="244"/>
      <c r="N99" s="246">
        <v>39.35</v>
      </c>
      <c r="O99" s="244"/>
      <c r="P99" s="245"/>
      <c r="Q99" s="244"/>
      <c r="R99" s="246">
        <v>41.05</v>
      </c>
      <c r="S99" s="247">
        <v>163.7</v>
      </c>
      <c r="T99" s="248">
        <v>4</v>
      </c>
    </row>
    <row r="100" spans="1:20" ht="8.25" customHeight="1" thickBot="1" thickTop="1">
      <c r="A100" s="286"/>
      <c r="B100" s="250"/>
      <c r="C100" s="251"/>
      <c r="D100" s="252"/>
      <c r="E100" s="251"/>
      <c r="F100" s="253"/>
      <c r="G100" s="251"/>
      <c r="H100" s="252"/>
      <c r="I100" s="251"/>
      <c r="J100" s="253"/>
      <c r="K100" s="251"/>
      <c r="L100" s="252"/>
      <c r="M100" s="251"/>
      <c r="N100" s="253"/>
      <c r="O100" s="251"/>
      <c r="P100" s="252"/>
      <c r="Q100" s="251"/>
      <c r="R100" s="253"/>
      <c r="S100" s="254"/>
      <c r="T100" s="255"/>
    </row>
    <row r="101" spans="1:21" s="234" customFormat="1" ht="19.5" customHeight="1" thickBot="1">
      <c r="A101" s="287" t="s">
        <v>95</v>
      </c>
      <c r="B101" s="228"/>
      <c r="C101" s="229"/>
      <c r="D101" s="230"/>
      <c r="E101" s="229"/>
      <c r="F101" s="231"/>
      <c r="G101" s="229"/>
      <c r="H101" s="230"/>
      <c r="I101" s="229"/>
      <c r="J101" s="231"/>
      <c r="K101" s="229"/>
      <c r="L101" s="230"/>
      <c r="M101" s="229"/>
      <c r="N101" s="231"/>
      <c r="O101" s="229"/>
      <c r="P101" s="230"/>
      <c r="Q101" s="229"/>
      <c r="R101" s="231"/>
      <c r="S101" s="232"/>
      <c r="T101" s="257"/>
      <c r="U101" s="208"/>
    </row>
    <row r="102" spans="1:21" s="236" customFormat="1" ht="13.5" customHeight="1" outlineLevel="1">
      <c r="A102" s="289" t="s">
        <v>18</v>
      </c>
      <c r="B102" s="249" t="s">
        <v>78</v>
      </c>
      <c r="C102" s="217" t="s">
        <v>3</v>
      </c>
      <c r="D102" s="218" t="s">
        <v>4</v>
      </c>
      <c r="E102" s="270" t="s">
        <v>5</v>
      </c>
      <c r="F102" s="219" t="s">
        <v>6</v>
      </c>
      <c r="G102" s="217" t="s">
        <v>3</v>
      </c>
      <c r="H102" s="218" t="s">
        <v>4</v>
      </c>
      <c r="I102" s="270" t="s">
        <v>5</v>
      </c>
      <c r="J102" s="219" t="s">
        <v>7</v>
      </c>
      <c r="K102" s="217" t="s">
        <v>3</v>
      </c>
      <c r="L102" s="218" t="s">
        <v>4</v>
      </c>
      <c r="M102" s="270" t="s">
        <v>5</v>
      </c>
      <c r="N102" s="219" t="s">
        <v>8</v>
      </c>
      <c r="O102" s="217" t="s">
        <v>3</v>
      </c>
      <c r="P102" s="218" t="s">
        <v>4</v>
      </c>
      <c r="Q102" s="270" t="s">
        <v>5</v>
      </c>
      <c r="R102" s="219" t="s">
        <v>9</v>
      </c>
      <c r="S102" s="220" t="s">
        <v>10</v>
      </c>
      <c r="T102" s="221" t="s">
        <v>11</v>
      </c>
      <c r="U102" s="208"/>
    </row>
    <row r="103" spans="1:20" ht="12.75" customHeight="1" outlineLevel="1">
      <c r="A103" s="199" t="s">
        <v>105</v>
      </c>
      <c r="B103" s="274">
        <v>6</v>
      </c>
      <c r="C103" s="240">
        <v>9</v>
      </c>
      <c r="D103" s="238">
        <v>9</v>
      </c>
      <c r="E103" s="240"/>
      <c r="F103" s="239">
        <v>18</v>
      </c>
      <c r="G103" s="240">
        <v>6</v>
      </c>
      <c r="H103" s="238">
        <v>8.8</v>
      </c>
      <c r="I103" s="240"/>
      <c r="J103" s="239">
        <v>14.8</v>
      </c>
      <c r="K103" s="240"/>
      <c r="L103" s="238"/>
      <c r="M103" s="240"/>
      <c r="N103" s="239">
        <v>0</v>
      </c>
      <c r="O103" s="240">
        <v>8</v>
      </c>
      <c r="P103" s="238">
        <v>7.8</v>
      </c>
      <c r="Q103" s="240"/>
      <c r="R103" s="239">
        <v>15.8</v>
      </c>
      <c r="S103" s="241">
        <v>48.599999999999994</v>
      </c>
      <c r="T103" s="242"/>
    </row>
    <row r="104" spans="1:20" ht="12.75" customHeight="1" outlineLevel="1">
      <c r="A104" s="199" t="s">
        <v>106</v>
      </c>
      <c r="B104" s="274">
        <v>6</v>
      </c>
      <c r="C104" s="240"/>
      <c r="D104" s="238"/>
      <c r="E104" s="240"/>
      <c r="F104" s="239">
        <v>0</v>
      </c>
      <c r="G104" s="240">
        <v>6</v>
      </c>
      <c r="H104" s="238">
        <v>8.7</v>
      </c>
      <c r="I104" s="240"/>
      <c r="J104" s="239">
        <v>14.7</v>
      </c>
      <c r="K104" s="240">
        <v>7</v>
      </c>
      <c r="L104" s="238">
        <v>7.6</v>
      </c>
      <c r="M104" s="240"/>
      <c r="N104" s="239">
        <v>14.6</v>
      </c>
      <c r="O104" s="240"/>
      <c r="P104" s="238"/>
      <c r="Q104" s="240"/>
      <c r="R104" s="239">
        <v>0</v>
      </c>
      <c r="S104" s="241">
        <v>29.299999999999997</v>
      </c>
      <c r="T104" s="242"/>
    </row>
    <row r="105" spans="1:20" ht="12.75" customHeight="1" outlineLevel="1">
      <c r="A105" s="199" t="s">
        <v>107</v>
      </c>
      <c r="B105" s="274">
        <v>6</v>
      </c>
      <c r="C105" s="240">
        <v>7</v>
      </c>
      <c r="D105" s="238">
        <v>8.9</v>
      </c>
      <c r="E105" s="240"/>
      <c r="F105" s="239">
        <v>15.9</v>
      </c>
      <c r="G105" s="240">
        <v>5</v>
      </c>
      <c r="H105" s="238">
        <v>8.1</v>
      </c>
      <c r="I105" s="240"/>
      <c r="J105" s="239">
        <v>13.1</v>
      </c>
      <c r="K105" s="240">
        <v>7</v>
      </c>
      <c r="L105" s="238">
        <v>8.8</v>
      </c>
      <c r="M105" s="240"/>
      <c r="N105" s="239">
        <v>15.8</v>
      </c>
      <c r="O105" s="240">
        <v>8</v>
      </c>
      <c r="P105" s="238">
        <v>6.3</v>
      </c>
      <c r="Q105" s="240"/>
      <c r="R105" s="239">
        <v>14.3</v>
      </c>
      <c r="S105" s="241">
        <v>59.099999999999994</v>
      </c>
      <c r="T105" s="242"/>
    </row>
    <row r="106" spans="1:20" ht="12.75" customHeight="1" outlineLevel="1">
      <c r="A106" s="199" t="s">
        <v>108</v>
      </c>
      <c r="B106" s="274">
        <v>7</v>
      </c>
      <c r="C106" s="240">
        <v>9</v>
      </c>
      <c r="D106" s="238">
        <v>8.9</v>
      </c>
      <c r="E106" s="240"/>
      <c r="F106" s="239">
        <v>17.9</v>
      </c>
      <c r="G106" s="240">
        <v>6</v>
      </c>
      <c r="H106" s="238">
        <v>9.4</v>
      </c>
      <c r="I106" s="240"/>
      <c r="J106" s="239">
        <v>15.4</v>
      </c>
      <c r="K106" s="240">
        <v>8</v>
      </c>
      <c r="L106" s="238">
        <v>7.5</v>
      </c>
      <c r="M106" s="240"/>
      <c r="N106" s="239">
        <v>15.5</v>
      </c>
      <c r="O106" s="240">
        <v>8</v>
      </c>
      <c r="P106" s="238">
        <v>7.8</v>
      </c>
      <c r="Q106" s="240"/>
      <c r="R106" s="239">
        <v>15.8</v>
      </c>
      <c r="S106" s="241">
        <v>64.6</v>
      </c>
      <c r="T106" s="242"/>
    </row>
    <row r="107" spans="1:20" ht="12.75" customHeight="1" outlineLevel="1">
      <c r="A107" s="288" t="s">
        <v>109</v>
      </c>
      <c r="B107" s="276">
        <v>7</v>
      </c>
      <c r="C107" s="240">
        <v>7</v>
      </c>
      <c r="D107" s="238">
        <v>8.8</v>
      </c>
      <c r="E107" s="240"/>
      <c r="F107" s="239">
        <v>15.8</v>
      </c>
      <c r="G107" s="240"/>
      <c r="H107" s="238"/>
      <c r="I107" s="240"/>
      <c r="J107" s="239">
        <v>0</v>
      </c>
      <c r="K107" s="240">
        <v>8</v>
      </c>
      <c r="L107" s="238">
        <v>7.3</v>
      </c>
      <c r="M107" s="240"/>
      <c r="N107" s="239">
        <v>15.3</v>
      </c>
      <c r="O107" s="240">
        <v>8</v>
      </c>
      <c r="P107" s="238">
        <v>7.25</v>
      </c>
      <c r="Q107" s="240"/>
      <c r="R107" s="239">
        <v>15.25</v>
      </c>
      <c r="S107" s="241">
        <v>46.35</v>
      </c>
      <c r="T107" s="242"/>
    </row>
    <row r="108" spans="1:20" ht="16.5" customHeight="1" thickBot="1">
      <c r="A108" s="283" t="s">
        <v>18</v>
      </c>
      <c r="B108" s="243"/>
      <c r="C108" s="244"/>
      <c r="D108" s="245"/>
      <c r="E108" s="244"/>
      <c r="F108" s="246">
        <v>51.8</v>
      </c>
      <c r="G108" s="244"/>
      <c r="H108" s="245"/>
      <c r="I108" s="244"/>
      <c r="J108" s="246">
        <v>44.900000000000006</v>
      </c>
      <c r="K108" s="244"/>
      <c r="L108" s="245"/>
      <c r="M108" s="244"/>
      <c r="N108" s="246">
        <v>46.6</v>
      </c>
      <c r="O108" s="244"/>
      <c r="P108" s="245"/>
      <c r="Q108" s="244"/>
      <c r="R108" s="246">
        <v>46.85</v>
      </c>
      <c r="S108" s="247">
        <v>190.15</v>
      </c>
      <c r="T108" s="248">
        <v>1</v>
      </c>
    </row>
    <row r="109" spans="1:21" s="236" customFormat="1" ht="13.5" customHeight="1" outlineLevel="1" thickTop="1">
      <c r="A109" s="285" t="s">
        <v>22</v>
      </c>
      <c r="B109" s="256" t="s">
        <v>78</v>
      </c>
      <c r="C109" s="217" t="s">
        <v>3</v>
      </c>
      <c r="D109" s="218" t="s">
        <v>4</v>
      </c>
      <c r="E109" s="270" t="s">
        <v>5</v>
      </c>
      <c r="F109" s="219" t="s">
        <v>6</v>
      </c>
      <c r="G109" s="217" t="s">
        <v>3</v>
      </c>
      <c r="H109" s="218" t="s">
        <v>4</v>
      </c>
      <c r="I109" s="270" t="s">
        <v>5</v>
      </c>
      <c r="J109" s="219" t="s">
        <v>7</v>
      </c>
      <c r="K109" s="217" t="s">
        <v>3</v>
      </c>
      <c r="L109" s="218" t="s">
        <v>4</v>
      </c>
      <c r="M109" s="270" t="s">
        <v>5</v>
      </c>
      <c r="N109" s="219" t="s">
        <v>8</v>
      </c>
      <c r="O109" s="217" t="s">
        <v>3</v>
      </c>
      <c r="P109" s="218" t="s">
        <v>4</v>
      </c>
      <c r="Q109" s="270" t="s">
        <v>5</v>
      </c>
      <c r="R109" s="219" t="s">
        <v>9</v>
      </c>
      <c r="S109" s="220" t="s">
        <v>10</v>
      </c>
      <c r="T109" s="221" t="s">
        <v>11</v>
      </c>
      <c r="U109" s="208"/>
    </row>
    <row r="110" spans="1:20" ht="12.75" customHeight="1" outlineLevel="1">
      <c r="A110" s="199" t="s">
        <v>226</v>
      </c>
      <c r="B110" s="274">
        <v>6</v>
      </c>
      <c r="C110" s="240">
        <v>6</v>
      </c>
      <c r="D110" s="238">
        <v>8.9</v>
      </c>
      <c r="E110" s="240"/>
      <c r="F110" s="239">
        <v>14.9</v>
      </c>
      <c r="G110" s="240">
        <v>7</v>
      </c>
      <c r="H110" s="238">
        <v>8.3</v>
      </c>
      <c r="I110" s="240"/>
      <c r="J110" s="239">
        <v>15.3</v>
      </c>
      <c r="K110" s="240">
        <v>7</v>
      </c>
      <c r="L110" s="238">
        <v>8.8</v>
      </c>
      <c r="M110" s="240"/>
      <c r="N110" s="239">
        <v>15.8</v>
      </c>
      <c r="O110" s="240">
        <v>7</v>
      </c>
      <c r="P110" s="238">
        <v>7.8</v>
      </c>
      <c r="Q110" s="240"/>
      <c r="R110" s="239">
        <v>14.8</v>
      </c>
      <c r="S110" s="241">
        <v>60.8</v>
      </c>
      <c r="T110" s="242"/>
    </row>
    <row r="111" spans="1:20" ht="12.75" customHeight="1" outlineLevel="1">
      <c r="A111" s="199" t="s">
        <v>227</v>
      </c>
      <c r="B111" s="274">
        <v>7</v>
      </c>
      <c r="C111" s="240">
        <v>7</v>
      </c>
      <c r="D111" s="238">
        <v>9</v>
      </c>
      <c r="E111" s="240"/>
      <c r="F111" s="239">
        <v>16</v>
      </c>
      <c r="G111" s="240">
        <v>6</v>
      </c>
      <c r="H111" s="238">
        <v>9</v>
      </c>
      <c r="I111" s="240"/>
      <c r="J111" s="239">
        <v>15</v>
      </c>
      <c r="K111" s="240">
        <v>7</v>
      </c>
      <c r="L111" s="238">
        <v>6.8</v>
      </c>
      <c r="M111" s="240"/>
      <c r="N111" s="239">
        <v>13.8</v>
      </c>
      <c r="O111" s="240">
        <v>7</v>
      </c>
      <c r="P111" s="238">
        <v>7.25</v>
      </c>
      <c r="Q111" s="240"/>
      <c r="R111" s="239">
        <v>14.25</v>
      </c>
      <c r="S111" s="241">
        <v>59.05</v>
      </c>
      <c r="T111" s="242"/>
    </row>
    <row r="112" spans="1:20" ht="12.75" customHeight="1" outlineLevel="1">
      <c r="A112" s="199" t="s">
        <v>228</v>
      </c>
      <c r="B112" s="274">
        <v>9</v>
      </c>
      <c r="C112" s="240">
        <v>7</v>
      </c>
      <c r="D112" s="238">
        <v>8.8</v>
      </c>
      <c r="E112" s="240"/>
      <c r="F112" s="239">
        <v>15.8</v>
      </c>
      <c r="G112" s="240">
        <v>6</v>
      </c>
      <c r="H112" s="238">
        <v>8.1</v>
      </c>
      <c r="I112" s="240"/>
      <c r="J112" s="239">
        <v>14.1</v>
      </c>
      <c r="K112" s="240">
        <v>6.5</v>
      </c>
      <c r="L112" s="238">
        <v>7.1</v>
      </c>
      <c r="M112" s="240"/>
      <c r="N112" s="239">
        <v>13.6</v>
      </c>
      <c r="O112" s="240">
        <v>7</v>
      </c>
      <c r="P112" s="238">
        <v>7.45</v>
      </c>
      <c r="Q112" s="240"/>
      <c r="R112" s="239">
        <v>14.45</v>
      </c>
      <c r="S112" s="241">
        <v>57.95</v>
      </c>
      <c r="T112" s="242"/>
    </row>
    <row r="113" spans="1:20" ht="12.75" customHeight="1" outlineLevel="1">
      <c r="A113" s="199" t="s">
        <v>229</v>
      </c>
      <c r="B113" s="274">
        <v>9</v>
      </c>
      <c r="C113" s="240">
        <v>6</v>
      </c>
      <c r="D113" s="238">
        <v>8.5</v>
      </c>
      <c r="E113" s="240"/>
      <c r="F113" s="239">
        <v>14.5</v>
      </c>
      <c r="G113" s="240">
        <v>6</v>
      </c>
      <c r="H113" s="238">
        <v>8.7</v>
      </c>
      <c r="I113" s="240"/>
      <c r="J113" s="239">
        <v>14.7</v>
      </c>
      <c r="K113" s="240">
        <v>6</v>
      </c>
      <c r="L113" s="238">
        <v>8</v>
      </c>
      <c r="M113" s="240"/>
      <c r="N113" s="239">
        <v>14</v>
      </c>
      <c r="O113" s="240">
        <v>7</v>
      </c>
      <c r="P113" s="238">
        <v>6.6</v>
      </c>
      <c r="Q113" s="240"/>
      <c r="R113" s="239">
        <v>13.6</v>
      </c>
      <c r="S113" s="241">
        <v>56.800000000000004</v>
      </c>
      <c r="T113" s="242"/>
    </row>
    <row r="114" spans="1:20" ht="16.5" customHeight="1" thickBot="1">
      <c r="A114" s="283" t="s">
        <v>22</v>
      </c>
      <c r="B114" s="243"/>
      <c r="C114" s="244"/>
      <c r="D114" s="245"/>
      <c r="E114" s="244"/>
      <c r="F114" s="246">
        <v>46.7</v>
      </c>
      <c r="G114" s="244"/>
      <c r="H114" s="245"/>
      <c r="I114" s="244"/>
      <c r="J114" s="246">
        <v>45</v>
      </c>
      <c r="K114" s="244"/>
      <c r="L114" s="245"/>
      <c r="M114" s="244"/>
      <c r="N114" s="246">
        <v>43.6</v>
      </c>
      <c r="O114" s="244"/>
      <c r="P114" s="245"/>
      <c r="Q114" s="244"/>
      <c r="R114" s="246">
        <v>43.5</v>
      </c>
      <c r="S114" s="247">
        <v>178.8</v>
      </c>
      <c r="T114" s="248">
        <v>2</v>
      </c>
    </row>
    <row r="115" spans="1:21" s="236" customFormat="1" ht="13.5" customHeight="1" outlineLevel="1" thickTop="1">
      <c r="A115" s="285" t="s">
        <v>19</v>
      </c>
      <c r="B115" s="256" t="s">
        <v>78</v>
      </c>
      <c r="C115" s="217" t="s">
        <v>3</v>
      </c>
      <c r="D115" s="218" t="s">
        <v>4</v>
      </c>
      <c r="E115" s="270" t="s">
        <v>5</v>
      </c>
      <c r="F115" s="219" t="s">
        <v>6</v>
      </c>
      <c r="G115" s="217" t="s">
        <v>3</v>
      </c>
      <c r="H115" s="218" t="s">
        <v>4</v>
      </c>
      <c r="I115" s="270" t="s">
        <v>5</v>
      </c>
      <c r="J115" s="219" t="s">
        <v>7</v>
      </c>
      <c r="K115" s="217" t="s">
        <v>3</v>
      </c>
      <c r="L115" s="218" t="s">
        <v>4</v>
      </c>
      <c r="M115" s="270" t="s">
        <v>5</v>
      </c>
      <c r="N115" s="219" t="s">
        <v>8</v>
      </c>
      <c r="O115" s="217" t="s">
        <v>3</v>
      </c>
      <c r="P115" s="218" t="s">
        <v>4</v>
      </c>
      <c r="Q115" s="270" t="s">
        <v>5</v>
      </c>
      <c r="R115" s="219" t="s">
        <v>9</v>
      </c>
      <c r="S115" s="220" t="s">
        <v>10</v>
      </c>
      <c r="T115" s="221" t="s">
        <v>11</v>
      </c>
      <c r="U115" s="208"/>
    </row>
    <row r="116" spans="1:20" ht="12.75" customHeight="1" outlineLevel="1">
      <c r="A116" s="197" t="s">
        <v>191</v>
      </c>
      <c r="B116" s="274">
        <v>8</v>
      </c>
      <c r="C116" s="240">
        <v>7</v>
      </c>
      <c r="D116" s="238">
        <v>8.9</v>
      </c>
      <c r="E116" s="240"/>
      <c r="F116" s="239">
        <v>15.9</v>
      </c>
      <c r="G116" s="240">
        <v>6</v>
      </c>
      <c r="H116" s="238">
        <v>8.9</v>
      </c>
      <c r="I116" s="240"/>
      <c r="J116" s="239">
        <v>14.9</v>
      </c>
      <c r="K116" s="240">
        <v>7</v>
      </c>
      <c r="L116" s="238">
        <v>9.3</v>
      </c>
      <c r="M116" s="240"/>
      <c r="N116" s="239">
        <v>16.3</v>
      </c>
      <c r="O116" s="240">
        <v>8</v>
      </c>
      <c r="P116" s="238">
        <v>8.2</v>
      </c>
      <c r="Q116" s="240"/>
      <c r="R116" s="239">
        <v>16.2</v>
      </c>
      <c r="S116" s="241">
        <v>63.3</v>
      </c>
      <c r="T116" s="242"/>
    </row>
    <row r="117" spans="1:20" ht="12.75" customHeight="1" outlineLevel="1">
      <c r="A117" s="197" t="s">
        <v>192</v>
      </c>
      <c r="B117" s="274">
        <v>8</v>
      </c>
      <c r="C117" s="240"/>
      <c r="D117" s="238"/>
      <c r="E117" s="240"/>
      <c r="F117" s="239">
        <v>0</v>
      </c>
      <c r="G117" s="240">
        <v>6</v>
      </c>
      <c r="H117" s="238">
        <v>8.9</v>
      </c>
      <c r="I117" s="240"/>
      <c r="J117" s="239">
        <v>14.9</v>
      </c>
      <c r="K117" s="240">
        <v>6</v>
      </c>
      <c r="L117" s="238">
        <v>7</v>
      </c>
      <c r="M117" s="240"/>
      <c r="N117" s="239">
        <v>13</v>
      </c>
      <c r="O117" s="240"/>
      <c r="P117" s="238"/>
      <c r="Q117" s="240"/>
      <c r="R117" s="239">
        <v>0</v>
      </c>
      <c r="S117" s="241">
        <v>27.9</v>
      </c>
      <c r="T117" s="242"/>
    </row>
    <row r="118" spans="1:20" ht="12.75" customHeight="1" outlineLevel="1">
      <c r="A118" s="197" t="s">
        <v>193</v>
      </c>
      <c r="B118" s="274">
        <v>8</v>
      </c>
      <c r="C118" s="240">
        <v>6</v>
      </c>
      <c r="D118" s="238">
        <v>8.5</v>
      </c>
      <c r="E118" s="240"/>
      <c r="F118" s="239">
        <v>14.5</v>
      </c>
      <c r="G118" s="240">
        <v>4.5</v>
      </c>
      <c r="H118" s="238">
        <v>8.5</v>
      </c>
      <c r="I118" s="240"/>
      <c r="J118" s="239">
        <v>13</v>
      </c>
      <c r="K118" s="240">
        <v>6</v>
      </c>
      <c r="L118" s="238">
        <v>8</v>
      </c>
      <c r="M118" s="240"/>
      <c r="N118" s="239">
        <v>14</v>
      </c>
      <c r="O118" s="240">
        <v>7</v>
      </c>
      <c r="P118" s="238">
        <v>6.2</v>
      </c>
      <c r="Q118" s="240"/>
      <c r="R118" s="239">
        <v>13.2</v>
      </c>
      <c r="S118" s="241">
        <v>54.7</v>
      </c>
      <c r="T118" s="242"/>
    </row>
    <row r="119" spans="1:20" ht="12.75" customHeight="1" outlineLevel="1">
      <c r="A119" s="197" t="s">
        <v>194</v>
      </c>
      <c r="B119" s="274">
        <v>8</v>
      </c>
      <c r="C119" s="240"/>
      <c r="D119" s="238"/>
      <c r="E119" s="240"/>
      <c r="F119" s="239">
        <v>0</v>
      </c>
      <c r="G119" s="240">
        <v>4.5</v>
      </c>
      <c r="H119" s="238">
        <v>8.6</v>
      </c>
      <c r="I119" s="240"/>
      <c r="J119" s="239">
        <v>13.1</v>
      </c>
      <c r="K119" s="240"/>
      <c r="L119" s="238"/>
      <c r="M119" s="240"/>
      <c r="N119" s="239">
        <v>0</v>
      </c>
      <c r="O119" s="240"/>
      <c r="P119" s="238"/>
      <c r="Q119" s="240"/>
      <c r="R119" s="239">
        <v>0</v>
      </c>
      <c r="S119" s="241">
        <v>13.1</v>
      </c>
      <c r="T119" s="242"/>
    </row>
    <row r="120" spans="1:20" ht="12.75" customHeight="1" outlineLevel="1">
      <c r="A120" s="197" t="s">
        <v>195</v>
      </c>
      <c r="B120" s="274">
        <v>8</v>
      </c>
      <c r="C120" s="240"/>
      <c r="D120" s="238"/>
      <c r="E120" s="240"/>
      <c r="F120" s="239">
        <v>0</v>
      </c>
      <c r="G120" s="240"/>
      <c r="H120" s="238"/>
      <c r="I120" s="240"/>
      <c r="J120" s="239">
        <v>0</v>
      </c>
      <c r="K120" s="240">
        <v>6</v>
      </c>
      <c r="L120" s="238">
        <v>8.4</v>
      </c>
      <c r="M120" s="240"/>
      <c r="N120" s="239">
        <v>14.4</v>
      </c>
      <c r="O120" s="240">
        <v>6</v>
      </c>
      <c r="P120" s="238">
        <v>7.7</v>
      </c>
      <c r="Q120" s="240"/>
      <c r="R120" s="239">
        <v>13.7</v>
      </c>
      <c r="S120" s="241">
        <v>28.1</v>
      </c>
      <c r="T120" s="242"/>
    </row>
    <row r="121" spans="1:20" ht="12.75" customHeight="1" outlineLevel="1">
      <c r="A121" s="200" t="s">
        <v>188</v>
      </c>
      <c r="B121" s="275">
        <v>7</v>
      </c>
      <c r="C121" s="240">
        <v>6</v>
      </c>
      <c r="D121" s="238">
        <v>8.9</v>
      </c>
      <c r="E121" s="240"/>
      <c r="F121" s="239">
        <v>14.9</v>
      </c>
      <c r="G121" s="240"/>
      <c r="H121" s="238"/>
      <c r="I121" s="240"/>
      <c r="J121" s="239">
        <v>0</v>
      </c>
      <c r="K121" s="240"/>
      <c r="L121" s="238"/>
      <c r="M121" s="240"/>
      <c r="N121" s="239">
        <v>0</v>
      </c>
      <c r="O121" s="240">
        <v>6</v>
      </c>
      <c r="P121" s="238">
        <v>7.1</v>
      </c>
      <c r="Q121" s="240"/>
      <c r="R121" s="239">
        <v>13.1</v>
      </c>
      <c r="S121" s="241">
        <v>28</v>
      </c>
      <c r="T121" s="242"/>
    </row>
    <row r="122" spans="1:20" ht="16.5" customHeight="1" thickBot="1">
      <c r="A122" s="283" t="s">
        <v>19</v>
      </c>
      <c r="B122" s="243"/>
      <c r="C122" s="244"/>
      <c r="D122" s="245"/>
      <c r="E122" s="244"/>
      <c r="F122" s="246">
        <v>45.3</v>
      </c>
      <c r="G122" s="244"/>
      <c r="H122" s="245"/>
      <c r="I122" s="244"/>
      <c r="J122" s="246">
        <v>42.9</v>
      </c>
      <c r="K122" s="244"/>
      <c r="L122" s="245"/>
      <c r="M122" s="244"/>
      <c r="N122" s="246">
        <v>44.7</v>
      </c>
      <c r="O122" s="244"/>
      <c r="P122" s="245"/>
      <c r="Q122" s="244"/>
      <c r="R122" s="246">
        <v>43.099999999999994</v>
      </c>
      <c r="S122" s="247">
        <v>175.99999999999997</v>
      </c>
      <c r="T122" s="248">
        <v>3</v>
      </c>
    </row>
    <row r="123" spans="1:21" s="236" customFormat="1" ht="13.5" customHeight="1" outlineLevel="1" thickTop="1">
      <c r="A123" s="285" t="s">
        <v>15</v>
      </c>
      <c r="B123" s="256" t="s">
        <v>78</v>
      </c>
      <c r="C123" s="217" t="s">
        <v>3</v>
      </c>
      <c r="D123" s="218" t="s">
        <v>4</v>
      </c>
      <c r="E123" s="270" t="s">
        <v>5</v>
      </c>
      <c r="F123" s="219" t="s">
        <v>6</v>
      </c>
      <c r="G123" s="217" t="s">
        <v>3</v>
      </c>
      <c r="H123" s="218" t="s">
        <v>4</v>
      </c>
      <c r="I123" s="270" t="s">
        <v>5</v>
      </c>
      <c r="J123" s="219" t="s">
        <v>7</v>
      </c>
      <c r="K123" s="217" t="s">
        <v>3</v>
      </c>
      <c r="L123" s="218" t="s">
        <v>4</v>
      </c>
      <c r="M123" s="270" t="s">
        <v>5</v>
      </c>
      <c r="N123" s="219" t="s">
        <v>8</v>
      </c>
      <c r="O123" s="217" t="s">
        <v>3</v>
      </c>
      <c r="P123" s="218" t="s">
        <v>4</v>
      </c>
      <c r="Q123" s="270" t="s">
        <v>5</v>
      </c>
      <c r="R123" s="219" t="s">
        <v>9</v>
      </c>
      <c r="S123" s="220" t="s">
        <v>10</v>
      </c>
      <c r="T123" s="221" t="s">
        <v>11</v>
      </c>
      <c r="U123" s="208"/>
    </row>
    <row r="124" spans="1:20" ht="12.75" customHeight="1" outlineLevel="1">
      <c r="A124" s="277" t="s">
        <v>326</v>
      </c>
      <c r="B124" s="274">
        <v>7</v>
      </c>
      <c r="C124" s="240"/>
      <c r="D124" s="238"/>
      <c r="E124" s="240"/>
      <c r="F124" s="239">
        <v>0</v>
      </c>
      <c r="G124" s="240"/>
      <c r="H124" s="238"/>
      <c r="I124" s="240"/>
      <c r="J124" s="239">
        <v>0</v>
      </c>
      <c r="K124" s="240"/>
      <c r="L124" s="238"/>
      <c r="M124" s="240"/>
      <c r="N124" s="239">
        <v>0</v>
      </c>
      <c r="O124" s="240"/>
      <c r="P124" s="238"/>
      <c r="Q124" s="240"/>
      <c r="R124" s="239">
        <v>0</v>
      </c>
      <c r="S124" s="241">
        <v>0</v>
      </c>
      <c r="T124" s="242"/>
    </row>
    <row r="125" spans="1:20" ht="12.75" customHeight="1" outlineLevel="1">
      <c r="A125" s="199" t="s">
        <v>149</v>
      </c>
      <c r="B125" s="274">
        <v>8</v>
      </c>
      <c r="C125" s="240">
        <v>6</v>
      </c>
      <c r="D125" s="238">
        <v>8.7</v>
      </c>
      <c r="E125" s="240"/>
      <c r="F125" s="239">
        <v>14.7</v>
      </c>
      <c r="G125" s="240">
        <v>5</v>
      </c>
      <c r="H125" s="238">
        <v>7.9</v>
      </c>
      <c r="I125" s="240"/>
      <c r="J125" s="239">
        <v>12.9</v>
      </c>
      <c r="K125" s="240">
        <v>7</v>
      </c>
      <c r="L125" s="238">
        <v>8.2</v>
      </c>
      <c r="M125" s="240"/>
      <c r="N125" s="239">
        <v>15.2</v>
      </c>
      <c r="O125" s="240">
        <v>6</v>
      </c>
      <c r="P125" s="238">
        <v>8.1</v>
      </c>
      <c r="Q125" s="240"/>
      <c r="R125" s="239">
        <v>14.1</v>
      </c>
      <c r="S125" s="241">
        <v>56.9</v>
      </c>
      <c r="T125" s="242"/>
    </row>
    <row r="126" spans="1:20" ht="12.75" customHeight="1" outlineLevel="1">
      <c r="A126" s="199" t="s">
        <v>150</v>
      </c>
      <c r="B126" s="274">
        <v>8</v>
      </c>
      <c r="C126" s="240"/>
      <c r="D126" s="238"/>
      <c r="E126" s="240"/>
      <c r="F126" s="239">
        <v>0</v>
      </c>
      <c r="G126" s="240"/>
      <c r="H126" s="238"/>
      <c r="I126" s="240"/>
      <c r="J126" s="239">
        <v>0</v>
      </c>
      <c r="K126" s="240"/>
      <c r="L126" s="238"/>
      <c r="M126" s="240"/>
      <c r="N126" s="239">
        <v>0</v>
      </c>
      <c r="O126" s="240"/>
      <c r="P126" s="238"/>
      <c r="Q126" s="240"/>
      <c r="R126" s="239">
        <v>0</v>
      </c>
      <c r="S126" s="241">
        <v>0</v>
      </c>
      <c r="T126" s="242"/>
    </row>
    <row r="127" spans="1:20" ht="12.75" customHeight="1" outlineLevel="1">
      <c r="A127" s="199" t="s">
        <v>151</v>
      </c>
      <c r="B127" s="274">
        <v>8</v>
      </c>
      <c r="C127" s="240">
        <v>6</v>
      </c>
      <c r="D127" s="238">
        <v>8.9</v>
      </c>
      <c r="E127" s="240"/>
      <c r="F127" s="239">
        <v>14.9</v>
      </c>
      <c r="G127" s="240">
        <v>5</v>
      </c>
      <c r="H127" s="238">
        <v>6.7</v>
      </c>
      <c r="I127" s="240"/>
      <c r="J127" s="239">
        <v>11.7</v>
      </c>
      <c r="K127" s="240">
        <v>4</v>
      </c>
      <c r="L127" s="238">
        <v>7.2</v>
      </c>
      <c r="M127" s="240"/>
      <c r="N127" s="239">
        <v>11.2</v>
      </c>
      <c r="O127" s="240">
        <v>5.5</v>
      </c>
      <c r="P127" s="238">
        <v>6.4</v>
      </c>
      <c r="Q127" s="240"/>
      <c r="R127" s="239">
        <v>11.9</v>
      </c>
      <c r="S127" s="241">
        <v>49.699999999999996</v>
      </c>
      <c r="T127" s="242"/>
    </row>
    <row r="128" spans="1:20" ht="12.75" customHeight="1" outlineLevel="1">
      <c r="A128" s="199" t="s">
        <v>152</v>
      </c>
      <c r="B128" s="274">
        <v>6</v>
      </c>
      <c r="C128" s="240">
        <v>7</v>
      </c>
      <c r="D128" s="238">
        <v>9.1</v>
      </c>
      <c r="E128" s="240"/>
      <c r="F128" s="239">
        <v>16.1</v>
      </c>
      <c r="G128" s="240">
        <v>6</v>
      </c>
      <c r="H128" s="238">
        <v>9.5</v>
      </c>
      <c r="I128" s="240"/>
      <c r="J128" s="239">
        <v>15.5</v>
      </c>
      <c r="K128" s="240">
        <v>8.5</v>
      </c>
      <c r="L128" s="238">
        <v>5.2</v>
      </c>
      <c r="M128" s="240"/>
      <c r="N128" s="239">
        <v>13.7</v>
      </c>
      <c r="O128" s="240">
        <v>8</v>
      </c>
      <c r="P128" s="238">
        <v>7.6</v>
      </c>
      <c r="Q128" s="240"/>
      <c r="R128" s="239">
        <v>15.6</v>
      </c>
      <c r="S128" s="241">
        <v>60.9</v>
      </c>
      <c r="T128" s="242"/>
    </row>
    <row r="129" spans="1:20" ht="12.75" customHeight="1" outlineLevel="1">
      <c r="A129" s="199" t="s">
        <v>153</v>
      </c>
      <c r="B129" s="274">
        <v>7</v>
      </c>
      <c r="C129" s="240">
        <v>6</v>
      </c>
      <c r="D129" s="238">
        <v>9.6</v>
      </c>
      <c r="E129" s="240"/>
      <c r="F129" s="239">
        <v>15.6</v>
      </c>
      <c r="G129" s="240">
        <v>6</v>
      </c>
      <c r="H129" s="238">
        <v>8.8</v>
      </c>
      <c r="I129" s="240"/>
      <c r="J129" s="239">
        <v>14.8</v>
      </c>
      <c r="K129" s="240">
        <v>5.5</v>
      </c>
      <c r="L129" s="238">
        <v>6.1</v>
      </c>
      <c r="M129" s="240"/>
      <c r="N129" s="239">
        <v>11.6</v>
      </c>
      <c r="O129" s="240">
        <v>8</v>
      </c>
      <c r="P129" s="238">
        <v>6.85</v>
      </c>
      <c r="Q129" s="240"/>
      <c r="R129" s="239">
        <v>14.85</v>
      </c>
      <c r="S129" s="241">
        <v>56.85</v>
      </c>
      <c r="T129" s="242"/>
    </row>
    <row r="130" spans="1:20" ht="16.5" customHeight="1" thickBot="1">
      <c r="A130" s="283" t="s">
        <v>15</v>
      </c>
      <c r="B130" s="243"/>
      <c r="C130" s="244"/>
      <c r="D130" s="245"/>
      <c r="E130" s="244"/>
      <c r="F130" s="246">
        <v>46.6</v>
      </c>
      <c r="G130" s="244"/>
      <c r="H130" s="245"/>
      <c r="I130" s="244"/>
      <c r="J130" s="246">
        <v>43.2</v>
      </c>
      <c r="K130" s="244"/>
      <c r="L130" s="245"/>
      <c r="M130" s="244"/>
      <c r="N130" s="246">
        <v>40.5</v>
      </c>
      <c r="O130" s="244"/>
      <c r="P130" s="245"/>
      <c r="Q130" s="244"/>
      <c r="R130" s="246">
        <v>44.55</v>
      </c>
      <c r="S130" s="247">
        <v>174.85000000000002</v>
      </c>
      <c r="T130" s="248">
        <v>4</v>
      </c>
    </row>
    <row r="131" spans="1:21" s="236" customFormat="1" ht="13.5" customHeight="1" outlineLevel="1" thickTop="1">
      <c r="A131" s="285" t="s">
        <v>13</v>
      </c>
      <c r="B131" s="256" t="s">
        <v>78</v>
      </c>
      <c r="C131" s="217" t="s">
        <v>3</v>
      </c>
      <c r="D131" s="218" t="s">
        <v>4</v>
      </c>
      <c r="E131" s="270" t="s">
        <v>5</v>
      </c>
      <c r="F131" s="219" t="s">
        <v>6</v>
      </c>
      <c r="G131" s="217" t="s">
        <v>3</v>
      </c>
      <c r="H131" s="218" t="s">
        <v>4</v>
      </c>
      <c r="I131" s="270" t="s">
        <v>5</v>
      </c>
      <c r="J131" s="219" t="s">
        <v>7</v>
      </c>
      <c r="K131" s="217" t="s">
        <v>3</v>
      </c>
      <c r="L131" s="218" t="s">
        <v>4</v>
      </c>
      <c r="M131" s="270" t="s">
        <v>5</v>
      </c>
      <c r="N131" s="219" t="s">
        <v>8</v>
      </c>
      <c r="O131" s="217" t="s">
        <v>3</v>
      </c>
      <c r="P131" s="218" t="s">
        <v>4</v>
      </c>
      <c r="Q131" s="270" t="s">
        <v>5</v>
      </c>
      <c r="R131" s="219" t="s">
        <v>9</v>
      </c>
      <c r="S131" s="220" t="s">
        <v>10</v>
      </c>
      <c r="T131" s="221" t="s">
        <v>11</v>
      </c>
      <c r="U131" s="208"/>
    </row>
    <row r="132" spans="1:20" ht="12.75" customHeight="1" outlineLevel="1">
      <c r="A132" s="199" t="s">
        <v>122</v>
      </c>
      <c r="B132" s="274">
        <v>8</v>
      </c>
      <c r="C132" s="240">
        <v>7</v>
      </c>
      <c r="D132" s="238">
        <v>8.9</v>
      </c>
      <c r="E132" s="240"/>
      <c r="F132" s="239">
        <v>15.9</v>
      </c>
      <c r="G132" s="240">
        <v>5</v>
      </c>
      <c r="H132" s="238">
        <v>6.5</v>
      </c>
      <c r="I132" s="240"/>
      <c r="J132" s="239">
        <v>11.5</v>
      </c>
      <c r="K132" s="240">
        <v>5</v>
      </c>
      <c r="L132" s="238">
        <v>7.4</v>
      </c>
      <c r="M132" s="240"/>
      <c r="N132" s="239">
        <v>12.4</v>
      </c>
      <c r="O132" s="240">
        <v>7</v>
      </c>
      <c r="P132" s="238">
        <v>7.85</v>
      </c>
      <c r="Q132" s="240"/>
      <c r="R132" s="239">
        <v>14.85</v>
      </c>
      <c r="S132" s="241">
        <v>54.65</v>
      </c>
      <c r="T132" s="242"/>
    </row>
    <row r="133" spans="1:20" ht="12.75" customHeight="1" outlineLevel="1">
      <c r="A133" s="199" t="s">
        <v>123</v>
      </c>
      <c r="B133" s="274">
        <v>8</v>
      </c>
      <c r="C133" s="240">
        <v>6</v>
      </c>
      <c r="D133" s="238">
        <v>8.7</v>
      </c>
      <c r="E133" s="240"/>
      <c r="F133" s="239">
        <v>14.7</v>
      </c>
      <c r="G133" s="240"/>
      <c r="H133" s="238"/>
      <c r="I133" s="240"/>
      <c r="J133" s="239">
        <v>0</v>
      </c>
      <c r="K133" s="240">
        <v>6</v>
      </c>
      <c r="L133" s="238">
        <v>7.9</v>
      </c>
      <c r="M133" s="240"/>
      <c r="N133" s="239">
        <v>13.9</v>
      </c>
      <c r="O133" s="240">
        <v>6.5</v>
      </c>
      <c r="P133" s="238">
        <v>7.1</v>
      </c>
      <c r="Q133" s="240"/>
      <c r="R133" s="239">
        <v>13.6</v>
      </c>
      <c r="S133" s="241">
        <v>42.2</v>
      </c>
      <c r="T133" s="242"/>
    </row>
    <row r="134" spans="1:20" ht="12.75" customHeight="1" outlineLevel="1">
      <c r="A134" s="199" t="s">
        <v>124</v>
      </c>
      <c r="B134" s="274">
        <v>8</v>
      </c>
      <c r="C134" s="240">
        <v>6</v>
      </c>
      <c r="D134" s="238">
        <v>8.4</v>
      </c>
      <c r="E134" s="240"/>
      <c r="F134" s="239">
        <v>14.4</v>
      </c>
      <c r="G134" s="240">
        <v>6</v>
      </c>
      <c r="H134" s="238">
        <v>8.1</v>
      </c>
      <c r="I134" s="240"/>
      <c r="J134" s="239">
        <v>14.1</v>
      </c>
      <c r="K134" s="240"/>
      <c r="L134" s="238"/>
      <c r="M134" s="240"/>
      <c r="N134" s="239">
        <v>0</v>
      </c>
      <c r="O134" s="240">
        <v>6</v>
      </c>
      <c r="P134" s="238">
        <v>5.45</v>
      </c>
      <c r="Q134" s="240"/>
      <c r="R134" s="239">
        <v>11.45</v>
      </c>
      <c r="S134" s="241">
        <v>39.95</v>
      </c>
      <c r="T134" s="242"/>
    </row>
    <row r="135" spans="1:20" ht="12.75" customHeight="1" outlineLevel="1">
      <c r="A135" s="199" t="s">
        <v>125</v>
      </c>
      <c r="B135" s="274">
        <v>8</v>
      </c>
      <c r="C135" s="240"/>
      <c r="D135" s="238"/>
      <c r="E135" s="240"/>
      <c r="F135" s="239">
        <v>0</v>
      </c>
      <c r="G135" s="240"/>
      <c r="H135" s="238"/>
      <c r="I135" s="240"/>
      <c r="J135" s="239">
        <v>0</v>
      </c>
      <c r="K135" s="240"/>
      <c r="L135" s="238"/>
      <c r="M135" s="240"/>
      <c r="N135" s="239">
        <v>0</v>
      </c>
      <c r="O135" s="240"/>
      <c r="P135" s="238"/>
      <c r="Q135" s="240"/>
      <c r="R135" s="239">
        <v>0</v>
      </c>
      <c r="S135" s="241">
        <v>0</v>
      </c>
      <c r="T135" s="242"/>
    </row>
    <row r="136" spans="1:20" ht="12.75" customHeight="1" outlineLevel="1">
      <c r="A136" s="199" t="s">
        <v>126</v>
      </c>
      <c r="B136" s="274">
        <v>9</v>
      </c>
      <c r="C136" s="240">
        <v>6</v>
      </c>
      <c r="D136" s="238">
        <v>8.3</v>
      </c>
      <c r="E136" s="240"/>
      <c r="F136" s="239">
        <v>14.3</v>
      </c>
      <c r="G136" s="240">
        <v>5</v>
      </c>
      <c r="H136" s="238">
        <v>7.4</v>
      </c>
      <c r="I136" s="240"/>
      <c r="J136" s="239">
        <v>12.4</v>
      </c>
      <c r="K136" s="240">
        <v>4.5</v>
      </c>
      <c r="L136" s="238">
        <v>9.3</v>
      </c>
      <c r="M136" s="240"/>
      <c r="N136" s="239">
        <v>13.8</v>
      </c>
      <c r="O136" s="240">
        <v>6.5</v>
      </c>
      <c r="P136" s="238">
        <v>7.85</v>
      </c>
      <c r="Q136" s="240"/>
      <c r="R136" s="239">
        <v>14.35</v>
      </c>
      <c r="S136" s="241">
        <v>54.85</v>
      </c>
      <c r="T136" s="242"/>
    </row>
    <row r="137" spans="1:20" ht="12.75" customHeight="1" outlineLevel="1">
      <c r="A137" s="199" t="s">
        <v>127</v>
      </c>
      <c r="B137" s="274">
        <v>10</v>
      </c>
      <c r="C137" s="240"/>
      <c r="D137" s="238"/>
      <c r="E137" s="240"/>
      <c r="F137" s="239">
        <v>0</v>
      </c>
      <c r="G137" s="240">
        <v>6</v>
      </c>
      <c r="H137" s="238">
        <v>7.9</v>
      </c>
      <c r="I137" s="240"/>
      <c r="J137" s="239">
        <v>13.9</v>
      </c>
      <c r="K137" s="240">
        <v>4.5</v>
      </c>
      <c r="L137" s="238">
        <v>6.9</v>
      </c>
      <c r="M137" s="240"/>
      <c r="N137" s="239">
        <v>11.4</v>
      </c>
      <c r="O137" s="240"/>
      <c r="P137" s="238"/>
      <c r="Q137" s="240"/>
      <c r="R137" s="239">
        <v>0</v>
      </c>
      <c r="S137" s="241">
        <v>25.3</v>
      </c>
      <c r="T137" s="242"/>
    </row>
    <row r="138" spans="1:20" ht="16.5" customHeight="1" thickBot="1">
      <c r="A138" s="283" t="s">
        <v>13</v>
      </c>
      <c r="B138" s="243"/>
      <c r="C138" s="244"/>
      <c r="D138" s="245"/>
      <c r="E138" s="244"/>
      <c r="F138" s="246">
        <v>45</v>
      </c>
      <c r="G138" s="244"/>
      <c r="H138" s="245"/>
      <c r="I138" s="244"/>
      <c r="J138" s="246">
        <v>40.4</v>
      </c>
      <c r="K138" s="244"/>
      <c r="L138" s="245"/>
      <c r="M138" s="244"/>
      <c r="N138" s="246">
        <v>40.1</v>
      </c>
      <c r="O138" s="244"/>
      <c r="P138" s="245"/>
      <c r="Q138" s="244"/>
      <c r="R138" s="246">
        <v>42.8</v>
      </c>
      <c r="S138" s="247">
        <v>168.3</v>
      </c>
      <c r="T138" s="248">
        <v>5</v>
      </c>
    </row>
    <row r="139" spans="1:20" ht="9" customHeight="1" thickBot="1" thickTop="1">
      <c r="A139" s="286"/>
      <c r="B139" s="250"/>
      <c r="C139" s="251"/>
      <c r="D139" s="252"/>
      <c r="E139" s="251"/>
      <c r="F139" s="253"/>
      <c r="G139" s="251"/>
      <c r="H139" s="252"/>
      <c r="I139" s="251"/>
      <c r="J139" s="253"/>
      <c r="K139" s="251"/>
      <c r="L139" s="252"/>
      <c r="M139" s="251"/>
      <c r="N139" s="253"/>
      <c r="O139" s="251"/>
      <c r="P139" s="252"/>
      <c r="Q139" s="251"/>
      <c r="R139" s="253"/>
      <c r="S139" s="254"/>
      <c r="T139" s="255"/>
    </row>
    <row r="140" spans="1:21" s="234" customFormat="1" ht="19.5" customHeight="1" thickBot="1">
      <c r="A140" s="287" t="s">
        <v>96</v>
      </c>
      <c r="B140" s="228"/>
      <c r="C140" s="229"/>
      <c r="D140" s="230"/>
      <c r="E140" s="229"/>
      <c r="F140" s="231"/>
      <c r="G140" s="229"/>
      <c r="H140" s="230"/>
      <c r="I140" s="229"/>
      <c r="J140" s="231"/>
      <c r="K140" s="229"/>
      <c r="L140" s="230"/>
      <c r="M140" s="229"/>
      <c r="N140" s="231"/>
      <c r="O140" s="229"/>
      <c r="P140" s="230"/>
      <c r="Q140" s="229"/>
      <c r="R140" s="231"/>
      <c r="S140" s="258"/>
      <c r="T140" s="257"/>
      <c r="U140" s="208"/>
    </row>
    <row r="141" spans="1:21" s="236" customFormat="1" ht="13.5" customHeight="1" outlineLevel="1">
      <c r="A141" s="289" t="s">
        <v>18</v>
      </c>
      <c r="B141" s="249" t="s">
        <v>78</v>
      </c>
      <c r="C141" s="217" t="s">
        <v>3</v>
      </c>
      <c r="D141" s="218" t="s">
        <v>4</v>
      </c>
      <c r="E141" s="270" t="s">
        <v>5</v>
      </c>
      <c r="F141" s="219" t="s">
        <v>6</v>
      </c>
      <c r="G141" s="217" t="s">
        <v>3</v>
      </c>
      <c r="H141" s="218" t="s">
        <v>4</v>
      </c>
      <c r="I141" s="270" t="s">
        <v>5</v>
      </c>
      <c r="J141" s="219" t="s">
        <v>7</v>
      </c>
      <c r="K141" s="217" t="s">
        <v>3</v>
      </c>
      <c r="L141" s="218" t="s">
        <v>4</v>
      </c>
      <c r="M141" s="270" t="s">
        <v>5</v>
      </c>
      <c r="N141" s="219" t="s">
        <v>8</v>
      </c>
      <c r="O141" s="217" t="s">
        <v>3</v>
      </c>
      <c r="P141" s="218" t="s">
        <v>4</v>
      </c>
      <c r="Q141" s="270" t="s">
        <v>5</v>
      </c>
      <c r="R141" s="219" t="s">
        <v>9</v>
      </c>
      <c r="S141" s="220" t="s">
        <v>10</v>
      </c>
      <c r="T141" s="221" t="s">
        <v>11</v>
      </c>
      <c r="U141" s="208"/>
    </row>
    <row r="142" spans="1:20" ht="12.75" customHeight="1" outlineLevel="1">
      <c r="A142" s="199" t="s">
        <v>110</v>
      </c>
      <c r="B142" s="274">
        <v>9</v>
      </c>
      <c r="C142" s="240">
        <v>5</v>
      </c>
      <c r="D142" s="238">
        <v>8.9</v>
      </c>
      <c r="E142" s="240"/>
      <c r="F142" s="239">
        <v>13.9</v>
      </c>
      <c r="G142" s="240"/>
      <c r="H142" s="238"/>
      <c r="I142" s="240"/>
      <c r="J142" s="239">
        <v>0</v>
      </c>
      <c r="K142" s="240">
        <v>6</v>
      </c>
      <c r="L142" s="238">
        <v>7.9</v>
      </c>
      <c r="M142" s="240"/>
      <c r="N142" s="239">
        <v>13.9</v>
      </c>
      <c r="O142" s="240"/>
      <c r="P142" s="238"/>
      <c r="Q142" s="240"/>
      <c r="R142" s="239">
        <v>0</v>
      </c>
      <c r="S142" s="241">
        <v>27.8</v>
      </c>
      <c r="T142" s="242"/>
    </row>
    <row r="143" spans="1:20" ht="12.75" customHeight="1" outlineLevel="1">
      <c r="A143" s="199" t="s">
        <v>111</v>
      </c>
      <c r="B143" s="274">
        <v>9</v>
      </c>
      <c r="C143" s="240">
        <v>7</v>
      </c>
      <c r="D143" s="238">
        <v>8.7</v>
      </c>
      <c r="E143" s="240"/>
      <c r="F143" s="239">
        <v>15.7</v>
      </c>
      <c r="G143" s="240">
        <v>6</v>
      </c>
      <c r="H143" s="238">
        <v>8.9</v>
      </c>
      <c r="I143" s="240"/>
      <c r="J143" s="239">
        <v>14.9</v>
      </c>
      <c r="K143" s="240">
        <v>8</v>
      </c>
      <c r="L143" s="238">
        <v>7.9</v>
      </c>
      <c r="M143" s="240"/>
      <c r="N143" s="239">
        <v>15.9</v>
      </c>
      <c r="O143" s="240">
        <v>8</v>
      </c>
      <c r="P143" s="238">
        <v>7</v>
      </c>
      <c r="Q143" s="240"/>
      <c r="R143" s="239">
        <v>15</v>
      </c>
      <c r="S143" s="241">
        <v>61.5</v>
      </c>
      <c r="T143" s="242"/>
    </row>
    <row r="144" spans="1:20" ht="12.75" customHeight="1" outlineLevel="1">
      <c r="A144" s="199" t="s">
        <v>112</v>
      </c>
      <c r="B144" s="274">
        <v>9</v>
      </c>
      <c r="C144" s="240">
        <v>5</v>
      </c>
      <c r="D144" s="238">
        <v>8.5</v>
      </c>
      <c r="E144" s="240"/>
      <c r="F144" s="239">
        <v>13.5</v>
      </c>
      <c r="G144" s="240"/>
      <c r="H144" s="238"/>
      <c r="I144" s="240"/>
      <c r="J144" s="239">
        <v>0</v>
      </c>
      <c r="K144" s="240"/>
      <c r="L144" s="238"/>
      <c r="M144" s="240"/>
      <c r="N144" s="239">
        <v>0</v>
      </c>
      <c r="O144" s="240">
        <v>6</v>
      </c>
      <c r="P144" s="238">
        <v>7.5</v>
      </c>
      <c r="Q144" s="240"/>
      <c r="R144" s="239">
        <v>13.5</v>
      </c>
      <c r="S144" s="241">
        <v>27</v>
      </c>
      <c r="T144" s="242"/>
    </row>
    <row r="145" spans="1:20" ht="12.75" customHeight="1" outlineLevel="1">
      <c r="A145" s="199" t="s">
        <v>113</v>
      </c>
      <c r="B145" s="274">
        <v>10</v>
      </c>
      <c r="C145" s="240"/>
      <c r="D145" s="238"/>
      <c r="E145" s="240"/>
      <c r="F145" s="239">
        <v>0</v>
      </c>
      <c r="G145" s="240">
        <v>5</v>
      </c>
      <c r="H145" s="238">
        <v>8.8</v>
      </c>
      <c r="I145" s="240"/>
      <c r="J145" s="239">
        <v>13.8</v>
      </c>
      <c r="K145" s="240">
        <v>4.5</v>
      </c>
      <c r="L145" s="238">
        <v>8.5</v>
      </c>
      <c r="M145" s="240"/>
      <c r="N145" s="239">
        <v>13</v>
      </c>
      <c r="O145" s="240"/>
      <c r="P145" s="238"/>
      <c r="Q145" s="240"/>
      <c r="R145" s="239">
        <v>0</v>
      </c>
      <c r="S145" s="241">
        <v>26.8</v>
      </c>
      <c r="T145" s="242"/>
    </row>
    <row r="146" spans="1:20" ht="12.75" customHeight="1" outlineLevel="1">
      <c r="A146" s="199" t="s">
        <v>114</v>
      </c>
      <c r="B146" s="274">
        <v>10</v>
      </c>
      <c r="C146" s="240">
        <v>7</v>
      </c>
      <c r="D146" s="238">
        <v>8</v>
      </c>
      <c r="E146" s="240"/>
      <c r="F146" s="239">
        <v>15</v>
      </c>
      <c r="G146" s="240">
        <v>8</v>
      </c>
      <c r="H146" s="238">
        <v>7.2</v>
      </c>
      <c r="I146" s="240"/>
      <c r="J146" s="239">
        <v>15.2</v>
      </c>
      <c r="K146" s="240">
        <v>7</v>
      </c>
      <c r="L146" s="238">
        <v>7.4</v>
      </c>
      <c r="M146" s="240"/>
      <c r="N146" s="239">
        <v>14.4</v>
      </c>
      <c r="O146" s="240">
        <v>8</v>
      </c>
      <c r="P146" s="238">
        <v>7.25</v>
      </c>
      <c r="Q146" s="240"/>
      <c r="R146" s="239">
        <v>15.25</v>
      </c>
      <c r="S146" s="241">
        <v>59.85</v>
      </c>
      <c r="T146" s="242"/>
    </row>
    <row r="147" spans="1:20" ht="12.75" customHeight="1" outlineLevel="1">
      <c r="A147" s="288" t="s">
        <v>115</v>
      </c>
      <c r="B147" s="275">
        <v>10</v>
      </c>
      <c r="C147" s="240"/>
      <c r="D147" s="238"/>
      <c r="E147" s="240"/>
      <c r="F147" s="239">
        <v>0</v>
      </c>
      <c r="G147" s="240">
        <v>5</v>
      </c>
      <c r="H147" s="238">
        <v>8.8</v>
      </c>
      <c r="I147" s="240"/>
      <c r="J147" s="239">
        <v>13.8</v>
      </c>
      <c r="K147" s="240"/>
      <c r="L147" s="238"/>
      <c r="M147" s="240"/>
      <c r="N147" s="239">
        <v>0</v>
      </c>
      <c r="O147" s="240">
        <v>6</v>
      </c>
      <c r="P147" s="238">
        <v>6.95</v>
      </c>
      <c r="Q147" s="240"/>
      <c r="R147" s="239">
        <v>12.95</v>
      </c>
      <c r="S147" s="241">
        <v>26.75</v>
      </c>
      <c r="T147" s="242"/>
    </row>
    <row r="148" spans="1:20" ht="16.5" customHeight="1" thickBot="1">
      <c r="A148" s="283" t="s">
        <v>18</v>
      </c>
      <c r="B148" s="243"/>
      <c r="C148" s="244"/>
      <c r="D148" s="245"/>
      <c r="E148" s="244"/>
      <c r="F148" s="246">
        <v>44.6</v>
      </c>
      <c r="G148" s="244"/>
      <c r="H148" s="245"/>
      <c r="I148" s="244"/>
      <c r="J148" s="246">
        <v>43.900000000000006</v>
      </c>
      <c r="K148" s="244"/>
      <c r="L148" s="245"/>
      <c r="M148" s="244"/>
      <c r="N148" s="246">
        <v>44.2</v>
      </c>
      <c r="O148" s="244"/>
      <c r="P148" s="245"/>
      <c r="Q148" s="244"/>
      <c r="R148" s="246">
        <v>43.75</v>
      </c>
      <c r="S148" s="247">
        <v>176.45</v>
      </c>
      <c r="T148" s="248">
        <v>1</v>
      </c>
    </row>
    <row r="149" spans="1:21" s="236" customFormat="1" ht="13.5" customHeight="1" outlineLevel="1" thickTop="1">
      <c r="A149" s="289" t="s">
        <v>43</v>
      </c>
      <c r="B149" s="249" t="s">
        <v>78</v>
      </c>
      <c r="C149" s="217" t="s">
        <v>3</v>
      </c>
      <c r="D149" s="218" t="s">
        <v>4</v>
      </c>
      <c r="E149" s="270" t="s">
        <v>5</v>
      </c>
      <c r="F149" s="219" t="s">
        <v>6</v>
      </c>
      <c r="G149" s="217" t="s">
        <v>3</v>
      </c>
      <c r="H149" s="218" t="s">
        <v>4</v>
      </c>
      <c r="I149" s="270" t="s">
        <v>5</v>
      </c>
      <c r="J149" s="219" t="s">
        <v>7</v>
      </c>
      <c r="K149" s="217" t="s">
        <v>3</v>
      </c>
      <c r="L149" s="218" t="s">
        <v>4</v>
      </c>
      <c r="M149" s="270" t="s">
        <v>5</v>
      </c>
      <c r="N149" s="219" t="s">
        <v>8</v>
      </c>
      <c r="O149" s="217" t="s">
        <v>3</v>
      </c>
      <c r="P149" s="218" t="s">
        <v>4</v>
      </c>
      <c r="Q149" s="270" t="s">
        <v>5</v>
      </c>
      <c r="R149" s="219" t="s">
        <v>9</v>
      </c>
      <c r="S149" s="220" t="s">
        <v>10</v>
      </c>
      <c r="T149" s="221" t="s">
        <v>11</v>
      </c>
      <c r="U149" s="208"/>
    </row>
    <row r="150" spans="1:22" ht="12.75" customHeight="1" outlineLevel="1">
      <c r="A150" s="199" t="s">
        <v>204</v>
      </c>
      <c r="B150" s="274">
        <v>9</v>
      </c>
      <c r="C150" s="259"/>
      <c r="D150" s="260"/>
      <c r="E150" s="272"/>
      <c r="F150" s="239">
        <v>0</v>
      </c>
      <c r="G150" s="259">
        <v>5</v>
      </c>
      <c r="H150" s="260">
        <v>8.7</v>
      </c>
      <c r="I150" s="272"/>
      <c r="J150" s="239">
        <v>13.7</v>
      </c>
      <c r="K150" s="259"/>
      <c r="L150" s="259"/>
      <c r="M150" s="272"/>
      <c r="N150" s="239">
        <v>0</v>
      </c>
      <c r="O150" s="259"/>
      <c r="P150" s="260"/>
      <c r="Q150" s="272"/>
      <c r="R150" s="239">
        <v>0</v>
      </c>
      <c r="S150" s="241">
        <v>13.7</v>
      </c>
      <c r="T150" s="242"/>
      <c r="V150" s="236"/>
    </row>
    <row r="151" spans="1:22" ht="12.75" customHeight="1" outlineLevel="1">
      <c r="A151" s="199" t="s">
        <v>205</v>
      </c>
      <c r="B151" s="274">
        <v>9</v>
      </c>
      <c r="C151" s="240">
        <v>6</v>
      </c>
      <c r="D151" s="238">
        <v>8.2</v>
      </c>
      <c r="E151" s="272"/>
      <c r="F151" s="239">
        <v>14.2</v>
      </c>
      <c r="G151" s="259">
        <v>7</v>
      </c>
      <c r="H151" s="260">
        <v>9.1</v>
      </c>
      <c r="I151" s="272"/>
      <c r="J151" s="239">
        <v>16.1</v>
      </c>
      <c r="K151" s="259">
        <v>8</v>
      </c>
      <c r="L151" s="259">
        <v>8.7</v>
      </c>
      <c r="M151" s="272"/>
      <c r="N151" s="239">
        <v>16.7</v>
      </c>
      <c r="O151" s="259">
        <v>8</v>
      </c>
      <c r="P151" s="260">
        <v>8.2</v>
      </c>
      <c r="Q151" s="272"/>
      <c r="R151" s="239">
        <v>16.2</v>
      </c>
      <c r="S151" s="241">
        <v>63.2</v>
      </c>
      <c r="T151" s="242"/>
      <c r="V151" s="236"/>
    </row>
    <row r="152" spans="1:22" ht="12.75" customHeight="1" outlineLevel="1">
      <c r="A152" s="199" t="s">
        <v>206</v>
      </c>
      <c r="B152" s="274">
        <v>9</v>
      </c>
      <c r="C152" s="240">
        <v>5</v>
      </c>
      <c r="D152" s="238">
        <v>8.9</v>
      </c>
      <c r="E152" s="272"/>
      <c r="F152" s="239">
        <v>13.9</v>
      </c>
      <c r="G152" s="259">
        <v>6</v>
      </c>
      <c r="H152" s="260">
        <v>8.9</v>
      </c>
      <c r="I152" s="272"/>
      <c r="J152" s="239">
        <v>14.9</v>
      </c>
      <c r="K152" s="259">
        <v>6</v>
      </c>
      <c r="L152" s="259">
        <v>8.4</v>
      </c>
      <c r="M152" s="272"/>
      <c r="N152" s="239">
        <v>14.4</v>
      </c>
      <c r="O152" s="259">
        <v>7</v>
      </c>
      <c r="P152" s="260">
        <v>7.4</v>
      </c>
      <c r="Q152" s="272"/>
      <c r="R152" s="239">
        <v>14.4</v>
      </c>
      <c r="S152" s="241">
        <v>57.6</v>
      </c>
      <c r="T152" s="242"/>
      <c r="V152" s="236"/>
    </row>
    <row r="153" spans="1:22" ht="12.75" customHeight="1" outlineLevel="1">
      <c r="A153" s="199" t="s">
        <v>207</v>
      </c>
      <c r="B153" s="274">
        <v>10</v>
      </c>
      <c r="C153" s="240">
        <v>5</v>
      </c>
      <c r="D153" s="238">
        <v>8.1</v>
      </c>
      <c r="E153" s="272"/>
      <c r="F153" s="239">
        <v>13.1</v>
      </c>
      <c r="G153" s="259"/>
      <c r="H153" s="260"/>
      <c r="I153" s="272"/>
      <c r="J153" s="239">
        <v>0</v>
      </c>
      <c r="K153" s="259">
        <v>6</v>
      </c>
      <c r="L153" s="259">
        <v>7.9</v>
      </c>
      <c r="M153" s="272"/>
      <c r="N153" s="239">
        <v>13.9</v>
      </c>
      <c r="O153" s="259">
        <v>6</v>
      </c>
      <c r="P153" s="260">
        <v>7.55</v>
      </c>
      <c r="Q153" s="272"/>
      <c r="R153" s="239">
        <v>13.55</v>
      </c>
      <c r="S153" s="241">
        <v>40.55</v>
      </c>
      <c r="T153" s="242"/>
      <c r="V153" s="236"/>
    </row>
    <row r="154" spans="1:22" ht="12.75" customHeight="1" outlineLevel="1">
      <c r="A154" s="199" t="s">
        <v>208</v>
      </c>
      <c r="B154" s="274">
        <v>10</v>
      </c>
      <c r="C154" s="240">
        <v>5</v>
      </c>
      <c r="D154" s="238">
        <v>8.2</v>
      </c>
      <c r="E154" s="272"/>
      <c r="F154" s="239">
        <v>13.2</v>
      </c>
      <c r="G154" s="259">
        <v>5</v>
      </c>
      <c r="H154" s="260">
        <v>8.7</v>
      </c>
      <c r="I154" s="272"/>
      <c r="J154" s="239">
        <v>13.7</v>
      </c>
      <c r="K154" s="259"/>
      <c r="L154" s="259"/>
      <c r="M154" s="272"/>
      <c r="N154" s="239">
        <v>0</v>
      </c>
      <c r="O154" s="259"/>
      <c r="P154" s="260"/>
      <c r="Q154" s="272"/>
      <c r="R154" s="239">
        <v>0</v>
      </c>
      <c r="S154" s="241">
        <v>26.9</v>
      </c>
      <c r="T154" s="242"/>
      <c r="V154" s="236"/>
    </row>
    <row r="155" spans="1:22" ht="12.75" customHeight="1" outlineLevel="1">
      <c r="A155" s="199" t="s">
        <v>209</v>
      </c>
      <c r="B155" s="274">
        <v>10</v>
      </c>
      <c r="C155" s="259"/>
      <c r="D155" s="260"/>
      <c r="E155" s="259"/>
      <c r="F155" s="239">
        <v>0</v>
      </c>
      <c r="G155" s="259"/>
      <c r="H155" s="260"/>
      <c r="I155" s="259"/>
      <c r="J155" s="239">
        <v>0</v>
      </c>
      <c r="K155" s="259">
        <v>6</v>
      </c>
      <c r="L155" s="260">
        <v>7.7</v>
      </c>
      <c r="M155" s="259"/>
      <c r="N155" s="239">
        <v>13.7</v>
      </c>
      <c r="O155" s="259">
        <v>6</v>
      </c>
      <c r="P155" s="260">
        <v>7.2</v>
      </c>
      <c r="Q155" s="259"/>
      <c r="R155" s="239">
        <v>13.2</v>
      </c>
      <c r="S155" s="241">
        <v>26.9</v>
      </c>
      <c r="T155" s="242"/>
      <c r="V155" s="236"/>
    </row>
    <row r="156" spans="1:20" ht="16.5" customHeight="1" thickBot="1">
      <c r="A156" s="283" t="s">
        <v>43</v>
      </c>
      <c r="B156" s="243"/>
      <c r="C156" s="244"/>
      <c r="D156" s="245"/>
      <c r="E156" s="244"/>
      <c r="F156" s="246">
        <v>41.3</v>
      </c>
      <c r="G156" s="244"/>
      <c r="H156" s="245"/>
      <c r="I156" s="244"/>
      <c r="J156" s="246">
        <v>44.7</v>
      </c>
      <c r="K156" s="244"/>
      <c r="L156" s="245"/>
      <c r="M156" s="244"/>
      <c r="N156" s="246">
        <v>45</v>
      </c>
      <c r="O156" s="244"/>
      <c r="P156" s="245"/>
      <c r="Q156" s="244"/>
      <c r="R156" s="246">
        <v>44.150000000000006</v>
      </c>
      <c r="S156" s="247">
        <v>175.15</v>
      </c>
      <c r="T156" s="248">
        <v>2</v>
      </c>
    </row>
    <row r="157" spans="1:21" s="236" customFormat="1" ht="13.5" customHeight="1" outlineLevel="1" thickTop="1">
      <c r="A157" s="289" t="s">
        <v>19</v>
      </c>
      <c r="B157" s="249" t="s">
        <v>78</v>
      </c>
      <c r="C157" s="217" t="s">
        <v>3</v>
      </c>
      <c r="D157" s="218" t="s">
        <v>4</v>
      </c>
      <c r="E157" s="270" t="s">
        <v>5</v>
      </c>
      <c r="F157" s="219" t="s">
        <v>6</v>
      </c>
      <c r="G157" s="217" t="s">
        <v>3</v>
      </c>
      <c r="H157" s="218" t="s">
        <v>4</v>
      </c>
      <c r="I157" s="270" t="s">
        <v>5</v>
      </c>
      <c r="J157" s="219" t="s">
        <v>7</v>
      </c>
      <c r="K157" s="217" t="s">
        <v>3</v>
      </c>
      <c r="L157" s="218" t="s">
        <v>4</v>
      </c>
      <c r="M157" s="270" t="s">
        <v>5</v>
      </c>
      <c r="N157" s="219" t="s">
        <v>8</v>
      </c>
      <c r="O157" s="217" t="s">
        <v>3</v>
      </c>
      <c r="P157" s="218" t="s">
        <v>4</v>
      </c>
      <c r="Q157" s="270" t="s">
        <v>5</v>
      </c>
      <c r="R157" s="219" t="s">
        <v>9</v>
      </c>
      <c r="S157" s="220" t="s">
        <v>10</v>
      </c>
      <c r="T157" s="221" t="s">
        <v>11</v>
      </c>
      <c r="U157" s="208"/>
    </row>
    <row r="158" spans="1:20" ht="12.75" customHeight="1" outlineLevel="1">
      <c r="A158" s="197" t="s">
        <v>196</v>
      </c>
      <c r="B158" s="274">
        <v>9</v>
      </c>
      <c r="C158" s="259"/>
      <c r="D158" s="260"/>
      <c r="E158" s="259"/>
      <c r="F158" s="239">
        <v>0</v>
      </c>
      <c r="G158" s="259">
        <v>5</v>
      </c>
      <c r="H158" s="260">
        <v>8.4</v>
      </c>
      <c r="I158" s="259"/>
      <c r="J158" s="239">
        <v>13.4</v>
      </c>
      <c r="K158" s="259"/>
      <c r="L158" s="260"/>
      <c r="M158" s="259"/>
      <c r="N158" s="239">
        <v>0</v>
      </c>
      <c r="O158" s="259">
        <v>6</v>
      </c>
      <c r="P158" s="260">
        <v>8</v>
      </c>
      <c r="Q158" s="259"/>
      <c r="R158" s="239">
        <v>14</v>
      </c>
      <c r="S158" s="241">
        <v>27.4</v>
      </c>
      <c r="T158" s="242"/>
    </row>
    <row r="159" spans="1:20" ht="12.75" customHeight="1" outlineLevel="1">
      <c r="A159" s="197" t="s">
        <v>197</v>
      </c>
      <c r="B159" s="274">
        <v>10</v>
      </c>
      <c r="C159" s="240">
        <v>5</v>
      </c>
      <c r="D159" s="238">
        <v>7.9</v>
      </c>
      <c r="E159" s="259"/>
      <c r="F159" s="239">
        <v>12.9</v>
      </c>
      <c r="G159" s="259">
        <v>5</v>
      </c>
      <c r="H159" s="260">
        <v>8.6</v>
      </c>
      <c r="I159" s="259"/>
      <c r="J159" s="239">
        <v>13.6</v>
      </c>
      <c r="K159" s="259">
        <v>5</v>
      </c>
      <c r="L159" s="260">
        <v>9</v>
      </c>
      <c r="M159" s="259"/>
      <c r="N159" s="239">
        <v>14</v>
      </c>
      <c r="O159" s="259"/>
      <c r="P159" s="260"/>
      <c r="Q159" s="259"/>
      <c r="R159" s="239">
        <v>0</v>
      </c>
      <c r="S159" s="241">
        <v>40.5</v>
      </c>
      <c r="T159" s="242"/>
    </row>
    <row r="160" spans="1:20" ht="12.75" customHeight="1" outlineLevel="1">
      <c r="A160" s="197" t="s">
        <v>198</v>
      </c>
      <c r="B160" s="274">
        <v>9</v>
      </c>
      <c r="C160" s="240">
        <v>5</v>
      </c>
      <c r="D160" s="238">
        <v>6.9</v>
      </c>
      <c r="E160" s="259"/>
      <c r="F160" s="239">
        <v>11.9</v>
      </c>
      <c r="G160" s="259"/>
      <c r="H160" s="260"/>
      <c r="I160" s="259"/>
      <c r="J160" s="239">
        <v>0</v>
      </c>
      <c r="K160" s="259">
        <v>6</v>
      </c>
      <c r="L160" s="260">
        <v>8.5</v>
      </c>
      <c r="M160" s="259"/>
      <c r="N160" s="239">
        <v>14.5</v>
      </c>
      <c r="O160" s="259"/>
      <c r="P160" s="260"/>
      <c r="Q160" s="259"/>
      <c r="R160" s="239">
        <v>0</v>
      </c>
      <c r="S160" s="241">
        <v>26.4</v>
      </c>
      <c r="T160" s="242"/>
    </row>
    <row r="161" spans="1:20" ht="12.75" customHeight="1" outlineLevel="1">
      <c r="A161" s="197" t="s">
        <v>199</v>
      </c>
      <c r="B161" s="274">
        <v>9</v>
      </c>
      <c r="C161" s="240"/>
      <c r="D161" s="238"/>
      <c r="E161" s="259"/>
      <c r="F161" s="239">
        <v>0</v>
      </c>
      <c r="G161" s="259">
        <v>5</v>
      </c>
      <c r="H161" s="260">
        <v>8.5</v>
      </c>
      <c r="I161" s="259"/>
      <c r="J161" s="239">
        <v>13.5</v>
      </c>
      <c r="K161" s="259"/>
      <c r="L161" s="260"/>
      <c r="M161" s="259"/>
      <c r="N161" s="239">
        <v>0</v>
      </c>
      <c r="O161" s="259">
        <v>6</v>
      </c>
      <c r="P161" s="260">
        <v>8.1</v>
      </c>
      <c r="Q161" s="259"/>
      <c r="R161" s="239">
        <v>14.1</v>
      </c>
      <c r="S161" s="241">
        <v>27.6</v>
      </c>
      <c r="T161" s="242"/>
    </row>
    <row r="162" spans="1:20" ht="12.75" customHeight="1" outlineLevel="1">
      <c r="A162" s="197" t="s">
        <v>314</v>
      </c>
      <c r="B162" s="274">
        <v>9</v>
      </c>
      <c r="C162" s="240">
        <v>5</v>
      </c>
      <c r="D162" s="238">
        <v>8.3</v>
      </c>
      <c r="E162" s="259"/>
      <c r="F162" s="239">
        <v>13.3</v>
      </c>
      <c r="G162" s="259"/>
      <c r="H162" s="260"/>
      <c r="I162" s="259"/>
      <c r="J162" s="239">
        <v>0</v>
      </c>
      <c r="K162" s="259">
        <v>6</v>
      </c>
      <c r="L162" s="260">
        <v>7.6</v>
      </c>
      <c r="M162" s="259"/>
      <c r="N162" s="239">
        <v>13.6</v>
      </c>
      <c r="O162" s="259">
        <v>6</v>
      </c>
      <c r="P162" s="260">
        <v>8.5</v>
      </c>
      <c r="Q162" s="259"/>
      <c r="R162" s="239">
        <v>14.5</v>
      </c>
      <c r="S162" s="241">
        <v>41.4</v>
      </c>
      <c r="T162" s="242"/>
    </row>
    <row r="163" spans="1:20" ht="12.75" customHeight="1" outlineLevel="1">
      <c r="A163" s="197" t="s">
        <v>200</v>
      </c>
      <c r="B163" s="274">
        <v>9</v>
      </c>
      <c r="C163" s="259">
        <v>5</v>
      </c>
      <c r="D163" s="260">
        <v>8</v>
      </c>
      <c r="E163" s="259"/>
      <c r="F163" s="239">
        <v>13</v>
      </c>
      <c r="G163" s="259">
        <v>5</v>
      </c>
      <c r="H163" s="260">
        <v>8.7</v>
      </c>
      <c r="I163" s="259"/>
      <c r="J163" s="239">
        <v>13.7</v>
      </c>
      <c r="K163" s="259">
        <v>6</v>
      </c>
      <c r="L163" s="260">
        <v>7.9</v>
      </c>
      <c r="M163" s="259"/>
      <c r="N163" s="239">
        <v>13.9</v>
      </c>
      <c r="O163" s="259">
        <v>6</v>
      </c>
      <c r="P163" s="260">
        <v>8.6</v>
      </c>
      <c r="Q163" s="259"/>
      <c r="R163" s="239">
        <v>14.6</v>
      </c>
      <c r="S163" s="241">
        <v>55.2</v>
      </c>
      <c r="T163" s="242"/>
    </row>
    <row r="164" spans="1:20" ht="16.5" customHeight="1" thickBot="1">
      <c r="A164" s="283" t="s">
        <v>19</v>
      </c>
      <c r="B164" s="243"/>
      <c r="C164" s="244"/>
      <c r="D164" s="245"/>
      <c r="E164" s="244"/>
      <c r="F164" s="246">
        <v>39.2</v>
      </c>
      <c r="G164" s="244"/>
      <c r="H164" s="245"/>
      <c r="I164" s="244"/>
      <c r="J164" s="246">
        <v>40.8</v>
      </c>
      <c r="K164" s="244"/>
      <c r="L164" s="245"/>
      <c r="M164" s="244"/>
      <c r="N164" s="246">
        <v>42.4</v>
      </c>
      <c r="O164" s="244"/>
      <c r="P164" s="245"/>
      <c r="Q164" s="244"/>
      <c r="R164" s="246">
        <v>43.2</v>
      </c>
      <c r="S164" s="247">
        <v>165.60000000000002</v>
      </c>
      <c r="T164" s="248">
        <v>3</v>
      </c>
    </row>
    <row r="165" spans="1:21" s="236" customFormat="1" ht="13.5" customHeight="1" outlineLevel="1" thickTop="1">
      <c r="A165" s="289" t="s">
        <v>17</v>
      </c>
      <c r="B165" s="249" t="s">
        <v>78</v>
      </c>
      <c r="C165" s="217" t="s">
        <v>3</v>
      </c>
      <c r="D165" s="218" t="s">
        <v>4</v>
      </c>
      <c r="E165" s="270" t="s">
        <v>5</v>
      </c>
      <c r="F165" s="219" t="s">
        <v>6</v>
      </c>
      <c r="G165" s="217" t="s">
        <v>3</v>
      </c>
      <c r="H165" s="218" t="s">
        <v>4</v>
      </c>
      <c r="I165" s="270" t="s">
        <v>5</v>
      </c>
      <c r="J165" s="219" t="s">
        <v>7</v>
      </c>
      <c r="K165" s="217" t="s">
        <v>3</v>
      </c>
      <c r="L165" s="218" t="s">
        <v>4</v>
      </c>
      <c r="M165" s="270" t="s">
        <v>5</v>
      </c>
      <c r="N165" s="219" t="s">
        <v>8</v>
      </c>
      <c r="O165" s="217" t="s">
        <v>3</v>
      </c>
      <c r="P165" s="218" t="s">
        <v>4</v>
      </c>
      <c r="Q165" s="270" t="s">
        <v>5</v>
      </c>
      <c r="R165" s="219" t="s">
        <v>9</v>
      </c>
      <c r="S165" s="220" t="s">
        <v>10</v>
      </c>
      <c r="T165" s="221" t="s">
        <v>11</v>
      </c>
      <c r="U165" s="208"/>
    </row>
    <row r="166" spans="1:20" ht="12.75" customHeight="1" outlineLevel="1">
      <c r="A166" s="199" t="s">
        <v>261</v>
      </c>
      <c r="B166" s="274">
        <v>9</v>
      </c>
      <c r="C166" s="259">
        <v>7</v>
      </c>
      <c r="D166" s="260">
        <v>8.8</v>
      </c>
      <c r="E166" s="259"/>
      <c r="F166" s="239">
        <v>15.8</v>
      </c>
      <c r="G166" s="259"/>
      <c r="H166" s="260"/>
      <c r="I166" s="259"/>
      <c r="J166" s="239">
        <v>0</v>
      </c>
      <c r="K166" s="259">
        <v>4.5</v>
      </c>
      <c r="L166" s="260">
        <v>7.7</v>
      </c>
      <c r="M166" s="259"/>
      <c r="N166" s="239">
        <v>12.2</v>
      </c>
      <c r="O166" s="259">
        <v>6.5</v>
      </c>
      <c r="P166" s="260">
        <v>7.15</v>
      </c>
      <c r="Q166" s="259"/>
      <c r="R166" s="239">
        <v>13.65</v>
      </c>
      <c r="S166" s="241">
        <v>41.65</v>
      </c>
      <c r="T166" s="242"/>
    </row>
    <row r="167" spans="1:20" ht="12.75" customHeight="1" outlineLevel="1">
      <c r="A167" s="199" t="s">
        <v>262</v>
      </c>
      <c r="B167" s="274">
        <v>9</v>
      </c>
      <c r="C167" s="240"/>
      <c r="D167" s="238"/>
      <c r="E167" s="259"/>
      <c r="F167" s="239">
        <v>0</v>
      </c>
      <c r="G167" s="259">
        <v>5</v>
      </c>
      <c r="H167" s="260">
        <v>9.1</v>
      </c>
      <c r="I167" s="259"/>
      <c r="J167" s="239">
        <v>14.1</v>
      </c>
      <c r="K167" s="259">
        <v>4</v>
      </c>
      <c r="L167" s="260">
        <v>6.5</v>
      </c>
      <c r="M167" s="259"/>
      <c r="N167" s="239">
        <v>10.5</v>
      </c>
      <c r="O167" s="259"/>
      <c r="P167" s="260"/>
      <c r="Q167" s="259"/>
      <c r="R167" s="239">
        <v>0</v>
      </c>
      <c r="S167" s="241">
        <v>24.6</v>
      </c>
      <c r="T167" s="242"/>
    </row>
    <row r="168" spans="1:20" ht="12.75" customHeight="1" outlineLevel="1">
      <c r="A168" s="199" t="s">
        <v>263</v>
      </c>
      <c r="B168" s="274">
        <v>9</v>
      </c>
      <c r="C168" s="240">
        <v>5</v>
      </c>
      <c r="D168" s="238">
        <v>8.6</v>
      </c>
      <c r="E168" s="259"/>
      <c r="F168" s="239">
        <v>13.6</v>
      </c>
      <c r="G168" s="259">
        <v>5</v>
      </c>
      <c r="H168" s="260">
        <v>8.9</v>
      </c>
      <c r="I168" s="259"/>
      <c r="J168" s="239">
        <v>13.9</v>
      </c>
      <c r="K168" s="259"/>
      <c r="L168" s="260"/>
      <c r="M168" s="259"/>
      <c r="N168" s="239">
        <v>0</v>
      </c>
      <c r="O168" s="259">
        <v>6</v>
      </c>
      <c r="P168" s="260">
        <v>7.8</v>
      </c>
      <c r="Q168" s="259"/>
      <c r="R168" s="239">
        <v>13.8</v>
      </c>
      <c r="S168" s="241">
        <v>41.3</v>
      </c>
      <c r="T168" s="242"/>
    </row>
    <row r="169" spans="1:20" ht="12.75" customHeight="1" outlineLevel="1">
      <c r="A169" s="199" t="s">
        <v>311</v>
      </c>
      <c r="B169" s="274">
        <v>11</v>
      </c>
      <c r="C169" s="240">
        <v>6</v>
      </c>
      <c r="D169" s="238">
        <v>8.5</v>
      </c>
      <c r="E169" s="259"/>
      <c r="F169" s="239">
        <v>14.5</v>
      </c>
      <c r="G169" s="259">
        <v>5</v>
      </c>
      <c r="H169" s="260">
        <v>9.3</v>
      </c>
      <c r="I169" s="259"/>
      <c r="J169" s="239">
        <v>14.3</v>
      </c>
      <c r="K169" s="259">
        <v>5</v>
      </c>
      <c r="L169" s="260">
        <v>6.3</v>
      </c>
      <c r="M169" s="259"/>
      <c r="N169" s="239">
        <v>11.3</v>
      </c>
      <c r="O169" s="259">
        <v>6.5</v>
      </c>
      <c r="P169" s="260">
        <v>6.25</v>
      </c>
      <c r="Q169" s="259"/>
      <c r="R169" s="239">
        <v>12.75</v>
      </c>
      <c r="S169" s="241">
        <v>52.85</v>
      </c>
      <c r="T169" s="242"/>
    </row>
    <row r="170" spans="1:20" ht="12.75" customHeight="1" outlineLevel="1">
      <c r="A170" s="290" t="s">
        <v>264</v>
      </c>
      <c r="B170" s="274">
        <v>12</v>
      </c>
      <c r="C170" s="240">
        <v>5</v>
      </c>
      <c r="D170" s="238">
        <v>8.1</v>
      </c>
      <c r="E170" s="259"/>
      <c r="F170" s="239">
        <v>13.1</v>
      </c>
      <c r="G170" s="259">
        <v>5</v>
      </c>
      <c r="H170" s="260">
        <v>8.8</v>
      </c>
      <c r="I170" s="259"/>
      <c r="J170" s="239">
        <v>13.8</v>
      </c>
      <c r="K170" s="259">
        <v>5</v>
      </c>
      <c r="L170" s="260">
        <v>9.2</v>
      </c>
      <c r="M170" s="259"/>
      <c r="N170" s="239">
        <v>14.2</v>
      </c>
      <c r="O170" s="259">
        <v>5.7</v>
      </c>
      <c r="P170" s="260">
        <v>7.2</v>
      </c>
      <c r="Q170" s="259"/>
      <c r="R170" s="239">
        <v>12.9</v>
      </c>
      <c r="S170" s="241">
        <v>53.99999999999999</v>
      </c>
      <c r="T170" s="242"/>
    </row>
    <row r="171" spans="1:20" ht="16.5" customHeight="1" thickBot="1">
      <c r="A171" s="283" t="s">
        <v>17</v>
      </c>
      <c r="B171" s="243"/>
      <c r="C171" s="244"/>
      <c r="D171" s="245"/>
      <c r="E171" s="244"/>
      <c r="F171" s="246">
        <v>43.9</v>
      </c>
      <c r="G171" s="244"/>
      <c r="H171" s="245"/>
      <c r="I171" s="244"/>
      <c r="J171" s="246">
        <v>42.3</v>
      </c>
      <c r="K171" s="244"/>
      <c r="L171" s="245"/>
      <c r="M171" s="244"/>
      <c r="N171" s="246">
        <v>37.7</v>
      </c>
      <c r="O171" s="244"/>
      <c r="P171" s="245"/>
      <c r="Q171" s="244"/>
      <c r="R171" s="246">
        <v>40.35</v>
      </c>
      <c r="S171" s="247">
        <v>164.25</v>
      </c>
      <c r="T171" s="248">
        <v>4</v>
      </c>
    </row>
    <row r="172" spans="1:21" s="236" customFormat="1" ht="13.5" customHeight="1" outlineLevel="1" thickTop="1">
      <c r="A172" s="289" t="s">
        <v>85</v>
      </c>
      <c r="B172" s="249" t="s">
        <v>78</v>
      </c>
      <c r="C172" s="217" t="s">
        <v>3</v>
      </c>
      <c r="D172" s="218" t="s">
        <v>4</v>
      </c>
      <c r="E172" s="270" t="s">
        <v>5</v>
      </c>
      <c r="F172" s="219" t="s">
        <v>6</v>
      </c>
      <c r="G172" s="217" t="s">
        <v>3</v>
      </c>
      <c r="H172" s="218" t="s">
        <v>4</v>
      </c>
      <c r="I172" s="270" t="s">
        <v>5</v>
      </c>
      <c r="J172" s="219" t="s">
        <v>7</v>
      </c>
      <c r="K172" s="217" t="s">
        <v>3</v>
      </c>
      <c r="L172" s="218" t="s">
        <v>4</v>
      </c>
      <c r="M172" s="270" t="s">
        <v>5</v>
      </c>
      <c r="N172" s="219" t="s">
        <v>8</v>
      </c>
      <c r="O172" s="217" t="s">
        <v>3</v>
      </c>
      <c r="P172" s="218" t="s">
        <v>4</v>
      </c>
      <c r="Q172" s="270" t="s">
        <v>5</v>
      </c>
      <c r="R172" s="219" t="s">
        <v>9</v>
      </c>
      <c r="S172" s="220" t="s">
        <v>10</v>
      </c>
      <c r="T172" s="221" t="s">
        <v>11</v>
      </c>
      <c r="U172" s="208"/>
    </row>
    <row r="173" spans="1:20" ht="12.75" customHeight="1" outlineLevel="1">
      <c r="A173" s="199" t="s">
        <v>317</v>
      </c>
      <c r="B173" s="274">
        <v>9</v>
      </c>
      <c r="C173" s="259">
        <v>5</v>
      </c>
      <c r="D173" s="260">
        <v>8.7</v>
      </c>
      <c r="E173" s="273"/>
      <c r="F173" s="239">
        <v>13.7</v>
      </c>
      <c r="G173" s="259">
        <v>5</v>
      </c>
      <c r="H173" s="260">
        <v>8.9</v>
      </c>
      <c r="I173" s="273"/>
      <c r="J173" s="239">
        <v>13.9</v>
      </c>
      <c r="K173" s="259">
        <v>7</v>
      </c>
      <c r="L173" s="260">
        <v>5.4</v>
      </c>
      <c r="M173" s="273"/>
      <c r="N173" s="239">
        <v>12.4</v>
      </c>
      <c r="O173" s="259">
        <v>6</v>
      </c>
      <c r="P173" s="260">
        <v>7.7</v>
      </c>
      <c r="Q173" s="273"/>
      <c r="R173" s="239">
        <v>13.7</v>
      </c>
      <c r="S173" s="241">
        <v>53.7</v>
      </c>
      <c r="T173" s="242"/>
    </row>
    <row r="174" spans="1:20" ht="12.75" customHeight="1" outlineLevel="1">
      <c r="A174" s="199" t="s">
        <v>249</v>
      </c>
      <c r="B174" s="274">
        <v>12</v>
      </c>
      <c r="C174" s="259">
        <v>5</v>
      </c>
      <c r="D174" s="260">
        <v>7.6</v>
      </c>
      <c r="E174" s="273"/>
      <c r="F174" s="239">
        <v>12.6</v>
      </c>
      <c r="G174" s="259">
        <v>5</v>
      </c>
      <c r="H174" s="260">
        <v>8.6</v>
      </c>
      <c r="I174" s="273"/>
      <c r="J174" s="239">
        <v>13.6</v>
      </c>
      <c r="K174" s="259">
        <v>5</v>
      </c>
      <c r="L174" s="238">
        <v>8.7</v>
      </c>
      <c r="M174" s="273"/>
      <c r="N174" s="239">
        <v>13.7</v>
      </c>
      <c r="O174" s="259">
        <v>6</v>
      </c>
      <c r="P174" s="260">
        <v>7.6</v>
      </c>
      <c r="Q174" s="273"/>
      <c r="R174" s="239">
        <v>13.6</v>
      </c>
      <c r="S174" s="241">
        <v>53.5</v>
      </c>
      <c r="T174" s="242"/>
    </row>
    <row r="175" spans="1:20" ht="12.75" customHeight="1" outlineLevel="1">
      <c r="A175" s="199" t="s">
        <v>250</v>
      </c>
      <c r="B175" s="274">
        <v>9</v>
      </c>
      <c r="C175" s="259">
        <v>5</v>
      </c>
      <c r="D175" s="260">
        <v>8.9</v>
      </c>
      <c r="E175" s="273"/>
      <c r="F175" s="239">
        <v>13.9</v>
      </c>
      <c r="G175" s="259">
        <v>5</v>
      </c>
      <c r="H175" s="260">
        <v>8.3</v>
      </c>
      <c r="I175" s="273"/>
      <c r="J175" s="239">
        <v>13.3</v>
      </c>
      <c r="K175" s="259">
        <v>6</v>
      </c>
      <c r="L175" s="238">
        <v>6</v>
      </c>
      <c r="M175" s="273"/>
      <c r="N175" s="239">
        <v>12</v>
      </c>
      <c r="O175" s="259">
        <v>5.5</v>
      </c>
      <c r="P175" s="260">
        <v>6.45</v>
      </c>
      <c r="Q175" s="273"/>
      <c r="R175" s="239">
        <v>11.95</v>
      </c>
      <c r="S175" s="241">
        <v>51.150000000000006</v>
      </c>
      <c r="T175" s="242"/>
    </row>
    <row r="176" spans="1:20" ht="12.75" customHeight="1" outlineLevel="1">
      <c r="A176" s="199" t="s">
        <v>251</v>
      </c>
      <c r="B176" s="274">
        <v>10</v>
      </c>
      <c r="C176" s="259">
        <v>5</v>
      </c>
      <c r="D176" s="260">
        <v>8.3</v>
      </c>
      <c r="E176" s="273"/>
      <c r="F176" s="239">
        <v>13.3</v>
      </c>
      <c r="G176" s="259">
        <v>5</v>
      </c>
      <c r="H176" s="260">
        <v>9.1</v>
      </c>
      <c r="I176" s="273"/>
      <c r="J176" s="239">
        <v>14.1</v>
      </c>
      <c r="K176" s="259">
        <v>6</v>
      </c>
      <c r="L176" s="238">
        <v>8.5</v>
      </c>
      <c r="M176" s="273"/>
      <c r="N176" s="239">
        <v>14.5</v>
      </c>
      <c r="O176" s="259">
        <v>6</v>
      </c>
      <c r="P176" s="260">
        <v>7.7</v>
      </c>
      <c r="Q176" s="273"/>
      <c r="R176" s="239">
        <v>13.7</v>
      </c>
      <c r="S176" s="241">
        <v>55.599999999999994</v>
      </c>
      <c r="T176" s="242"/>
    </row>
    <row r="177" spans="1:20" ht="12.75" customHeight="1" outlineLevel="1">
      <c r="A177" s="199" t="s">
        <v>252</v>
      </c>
      <c r="B177" s="274">
        <v>11</v>
      </c>
      <c r="C177" s="259"/>
      <c r="D177" s="260"/>
      <c r="E177" s="273"/>
      <c r="F177" s="239">
        <v>0</v>
      </c>
      <c r="G177" s="259"/>
      <c r="H177" s="260"/>
      <c r="I177" s="273"/>
      <c r="J177" s="239">
        <v>0</v>
      </c>
      <c r="K177" s="259"/>
      <c r="L177" s="238"/>
      <c r="M177" s="273"/>
      <c r="N177" s="239">
        <v>0</v>
      </c>
      <c r="O177" s="259"/>
      <c r="P177" s="260"/>
      <c r="Q177" s="273"/>
      <c r="R177" s="239">
        <v>0</v>
      </c>
      <c r="S177" s="241">
        <v>0</v>
      </c>
      <c r="T177" s="242"/>
    </row>
    <row r="178" spans="1:20" ht="16.5" customHeight="1" thickBot="1">
      <c r="A178" s="283" t="s">
        <v>85</v>
      </c>
      <c r="B178" s="243"/>
      <c r="C178" s="244"/>
      <c r="D178" s="245"/>
      <c r="E178" s="244"/>
      <c r="F178" s="246">
        <v>40.900000000000006</v>
      </c>
      <c r="G178" s="244"/>
      <c r="H178" s="245"/>
      <c r="I178" s="244"/>
      <c r="J178" s="246">
        <v>41.6</v>
      </c>
      <c r="K178" s="244"/>
      <c r="L178" s="245"/>
      <c r="M178" s="244"/>
      <c r="N178" s="246">
        <v>40.6</v>
      </c>
      <c r="O178" s="244"/>
      <c r="P178" s="245"/>
      <c r="Q178" s="244"/>
      <c r="R178" s="246">
        <v>41</v>
      </c>
      <c r="S178" s="247">
        <v>164.1</v>
      </c>
      <c r="T178" s="248">
        <v>5</v>
      </c>
    </row>
    <row r="179" spans="1:21" s="236" customFormat="1" ht="12.75" customHeight="1" outlineLevel="1" thickTop="1">
      <c r="A179" s="289" t="s">
        <v>22</v>
      </c>
      <c r="B179" s="249" t="s">
        <v>78</v>
      </c>
      <c r="C179" s="217" t="s">
        <v>3</v>
      </c>
      <c r="D179" s="218" t="s">
        <v>4</v>
      </c>
      <c r="E179" s="270" t="s">
        <v>5</v>
      </c>
      <c r="F179" s="219" t="s">
        <v>6</v>
      </c>
      <c r="G179" s="217" t="s">
        <v>3</v>
      </c>
      <c r="H179" s="218" t="s">
        <v>4</v>
      </c>
      <c r="I179" s="270" t="s">
        <v>5</v>
      </c>
      <c r="J179" s="219" t="s">
        <v>7</v>
      </c>
      <c r="K179" s="217" t="s">
        <v>3</v>
      </c>
      <c r="L179" s="218" t="s">
        <v>4</v>
      </c>
      <c r="M179" s="270" t="s">
        <v>5</v>
      </c>
      <c r="N179" s="219" t="s">
        <v>8</v>
      </c>
      <c r="O179" s="217" t="s">
        <v>3</v>
      </c>
      <c r="P179" s="218" t="s">
        <v>4</v>
      </c>
      <c r="Q179" s="270" t="s">
        <v>5</v>
      </c>
      <c r="R179" s="219" t="s">
        <v>9</v>
      </c>
      <c r="S179" s="220" t="s">
        <v>10</v>
      </c>
      <c r="T179" s="221" t="s">
        <v>11</v>
      </c>
      <c r="U179" s="208"/>
    </row>
    <row r="180" spans="1:20" ht="12.75" customHeight="1" outlineLevel="1">
      <c r="A180" s="199" t="s">
        <v>230</v>
      </c>
      <c r="B180" s="274">
        <v>10</v>
      </c>
      <c r="C180" s="259">
        <v>5</v>
      </c>
      <c r="D180" s="260">
        <v>8.7</v>
      </c>
      <c r="E180" s="259"/>
      <c r="F180" s="239">
        <v>13.7</v>
      </c>
      <c r="G180" s="259">
        <v>5</v>
      </c>
      <c r="H180" s="260">
        <v>8.5</v>
      </c>
      <c r="I180" s="259"/>
      <c r="J180" s="239">
        <v>13.5</v>
      </c>
      <c r="K180" s="259">
        <v>4.5</v>
      </c>
      <c r="L180" s="260">
        <v>6.4</v>
      </c>
      <c r="M180" s="259"/>
      <c r="N180" s="239">
        <v>10.9</v>
      </c>
      <c r="O180" s="259">
        <v>6</v>
      </c>
      <c r="P180" s="260">
        <v>7.8</v>
      </c>
      <c r="Q180" s="259"/>
      <c r="R180" s="239">
        <v>13.8</v>
      </c>
      <c r="S180" s="241">
        <v>51.900000000000006</v>
      </c>
      <c r="T180" s="242"/>
    </row>
    <row r="181" spans="1:20" ht="12.75" customHeight="1" outlineLevel="1">
      <c r="A181" s="199" t="s">
        <v>231</v>
      </c>
      <c r="B181" s="274">
        <v>11</v>
      </c>
      <c r="C181" s="240">
        <v>5</v>
      </c>
      <c r="D181" s="238">
        <v>8.4</v>
      </c>
      <c r="E181" s="259"/>
      <c r="F181" s="239">
        <v>13.4</v>
      </c>
      <c r="G181" s="259">
        <v>5</v>
      </c>
      <c r="H181" s="260">
        <v>8.3</v>
      </c>
      <c r="I181" s="259"/>
      <c r="J181" s="239">
        <v>13.3</v>
      </c>
      <c r="K181" s="259">
        <v>5</v>
      </c>
      <c r="L181" s="260">
        <v>7.1</v>
      </c>
      <c r="M181" s="259"/>
      <c r="N181" s="239">
        <v>12.1</v>
      </c>
      <c r="O181" s="259">
        <v>6</v>
      </c>
      <c r="P181" s="260">
        <v>7.45</v>
      </c>
      <c r="Q181" s="259"/>
      <c r="R181" s="239">
        <v>13.45</v>
      </c>
      <c r="S181" s="241">
        <v>52.25</v>
      </c>
      <c r="T181" s="242"/>
    </row>
    <row r="182" spans="1:20" ht="12.75" customHeight="1" outlineLevel="1">
      <c r="A182" s="199" t="s">
        <v>232</v>
      </c>
      <c r="B182" s="274">
        <v>11</v>
      </c>
      <c r="C182" s="240">
        <v>5</v>
      </c>
      <c r="D182" s="238">
        <v>8.3</v>
      </c>
      <c r="E182" s="259"/>
      <c r="F182" s="239">
        <v>13.3</v>
      </c>
      <c r="G182" s="259">
        <v>5</v>
      </c>
      <c r="H182" s="260">
        <v>8.7</v>
      </c>
      <c r="I182" s="259"/>
      <c r="J182" s="239">
        <v>13.7</v>
      </c>
      <c r="K182" s="259">
        <v>3.2</v>
      </c>
      <c r="L182" s="260">
        <v>7.4</v>
      </c>
      <c r="M182" s="259"/>
      <c r="N182" s="239">
        <v>10.600000000000001</v>
      </c>
      <c r="O182" s="259">
        <v>6</v>
      </c>
      <c r="P182" s="260">
        <v>8</v>
      </c>
      <c r="Q182" s="259"/>
      <c r="R182" s="239">
        <v>14</v>
      </c>
      <c r="S182" s="241">
        <v>51.6</v>
      </c>
      <c r="T182" s="242"/>
    </row>
    <row r="183" spans="1:20" ht="12.75" customHeight="1" outlineLevel="1">
      <c r="A183" s="199" t="s">
        <v>233</v>
      </c>
      <c r="B183" s="274">
        <v>11</v>
      </c>
      <c r="C183" s="240"/>
      <c r="D183" s="238"/>
      <c r="E183" s="259"/>
      <c r="F183" s="239">
        <v>0</v>
      </c>
      <c r="G183" s="259"/>
      <c r="H183" s="260"/>
      <c r="I183" s="259"/>
      <c r="J183" s="239">
        <v>0</v>
      </c>
      <c r="K183" s="259"/>
      <c r="L183" s="260"/>
      <c r="M183" s="259"/>
      <c r="N183" s="239">
        <v>0</v>
      </c>
      <c r="O183" s="259"/>
      <c r="P183" s="260"/>
      <c r="Q183" s="259"/>
      <c r="R183" s="239">
        <v>0</v>
      </c>
      <c r="S183" s="241">
        <v>0</v>
      </c>
      <c r="T183" s="242"/>
    </row>
    <row r="184" spans="1:20" ht="12.75" customHeight="1" outlineLevel="1">
      <c r="A184" s="291" t="s">
        <v>319</v>
      </c>
      <c r="B184" s="274">
        <v>9</v>
      </c>
      <c r="C184" s="240">
        <v>5</v>
      </c>
      <c r="D184" s="238">
        <v>8.1</v>
      </c>
      <c r="E184" s="259"/>
      <c r="F184" s="239">
        <v>13.1</v>
      </c>
      <c r="G184" s="259">
        <v>5</v>
      </c>
      <c r="H184" s="260">
        <v>8.6</v>
      </c>
      <c r="I184" s="259"/>
      <c r="J184" s="239">
        <v>13.6</v>
      </c>
      <c r="K184" s="259">
        <v>6</v>
      </c>
      <c r="L184" s="260">
        <v>7.8</v>
      </c>
      <c r="M184" s="259"/>
      <c r="N184" s="239">
        <v>13.8</v>
      </c>
      <c r="O184" s="259">
        <v>6</v>
      </c>
      <c r="P184" s="260">
        <v>7.85</v>
      </c>
      <c r="Q184" s="259"/>
      <c r="R184" s="239">
        <v>13.85</v>
      </c>
      <c r="S184" s="241">
        <v>54.35</v>
      </c>
      <c r="T184" s="242"/>
    </row>
    <row r="185" spans="1:20" ht="16.5" customHeight="1" thickBot="1">
      <c r="A185" s="283" t="s">
        <v>22</v>
      </c>
      <c r="B185" s="243"/>
      <c r="C185" s="244"/>
      <c r="D185" s="245"/>
      <c r="E185" s="244"/>
      <c r="F185" s="246">
        <v>40.400000000000006</v>
      </c>
      <c r="G185" s="244"/>
      <c r="H185" s="245"/>
      <c r="I185" s="244"/>
      <c r="J185" s="246">
        <v>40.8</v>
      </c>
      <c r="K185" s="244"/>
      <c r="L185" s="245"/>
      <c r="M185" s="244"/>
      <c r="N185" s="246">
        <v>36.8</v>
      </c>
      <c r="O185" s="244"/>
      <c r="P185" s="245"/>
      <c r="Q185" s="244"/>
      <c r="R185" s="246">
        <v>41.650000000000006</v>
      </c>
      <c r="S185" s="247">
        <v>159.65</v>
      </c>
      <c r="T185" s="248">
        <v>6</v>
      </c>
    </row>
    <row r="186" spans="1:20" ht="9" customHeight="1" thickBot="1" thickTop="1">
      <c r="A186" s="286"/>
      <c r="B186" s="250"/>
      <c r="C186" s="251"/>
      <c r="D186" s="252"/>
      <c r="E186" s="251"/>
      <c r="F186" s="253"/>
      <c r="G186" s="251"/>
      <c r="H186" s="252"/>
      <c r="I186" s="251"/>
      <c r="J186" s="253"/>
      <c r="K186" s="251"/>
      <c r="L186" s="252"/>
      <c r="M186" s="251"/>
      <c r="N186" s="253"/>
      <c r="O186" s="251"/>
      <c r="P186" s="252"/>
      <c r="Q186" s="251"/>
      <c r="R186" s="253"/>
      <c r="S186" s="254"/>
      <c r="T186" s="255"/>
    </row>
    <row r="187" spans="1:21" s="234" customFormat="1" ht="19.5" customHeight="1" thickBot="1">
      <c r="A187" s="292" t="s">
        <v>97</v>
      </c>
      <c r="B187" s="228"/>
      <c r="C187" s="229"/>
      <c r="D187" s="230"/>
      <c r="E187" s="229"/>
      <c r="F187" s="231"/>
      <c r="G187" s="229"/>
      <c r="H187" s="230"/>
      <c r="I187" s="229"/>
      <c r="J187" s="231"/>
      <c r="K187" s="229"/>
      <c r="L187" s="230"/>
      <c r="M187" s="229"/>
      <c r="N187" s="231"/>
      <c r="O187" s="229"/>
      <c r="P187" s="230"/>
      <c r="Q187" s="229"/>
      <c r="R187" s="231"/>
      <c r="S187" s="261" t="s">
        <v>21</v>
      </c>
      <c r="T187" s="257"/>
      <c r="U187" s="208"/>
    </row>
    <row r="188" spans="1:21" s="236" customFormat="1" ht="13.5" customHeight="1" outlineLevel="1">
      <c r="A188" s="285" t="s">
        <v>15</v>
      </c>
      <c r="B188" s="256" t="s">
        <v>78</v>
      </c>
      <c r="C188" s="217" t="s">
        <v>3</v>
      </c>
      <c r="D188" s="218" t="s">
        <v>4</v>
      </c>
      <c r="E188" s="270" t="s">
        <v>5</v>
      </c>
      <c r="F188" s="219" t="s">
        <v>6</v>
      </c>
      <c r="G188" s="217" t="s">
        <v>3</v>
      </c>
      <c r="H188" s="218" t="s">
        <v>4</v>
      </c>
      <c r="I188" s="270" t="s">
        <v>5</v>
      </c>
      <c r="J188" s="219" t="s">
        <v>7</v>
      </c>
      <c r="K188" s="217" t="s">
        <v>3</v>
      </c>
      <c r="L188" s="218" t="s">
        <v>4</v>
      </c>
      <c r="M188" s="270" t="s">
        <v>5</v>
      </c>
      <c r="N188" s="219" t="s">
        <v>8</v>
      </c>
      <c r="O188" s="217" t="s">
        <v>3</v>
      </c>
      <c r="P188" s="218" t="s">
        <v>4</v>
      </c>
      <c r="Q188" s="270" t="s">
        <v>5</v>
      </c>
      <c r="R188" s="219" t="s">
        <v>9</v>
      </c>
      <c r="S188" s="220" t="s">
        <v>10</v>
      </c>
      <c r="T188" s="221" t="s">
        <v>11</v>
      </c>
      <c r="U188" s="208"/>
    </row>
    <row r="189" spans="1:20" ht="12.75" customHeight="1" outlineLevel="1">
      <c r="A189" s="199" t="s">
        <v>154</v>
      </c>
      <c r="B189" s="274">
        <v>9</v>
      </c>
      <c r="C189" s="240"/>
      <c r="D189" s="238"/>
      <c r="E189" s="240"/>
      <c r="F189" s="239">
        <v>0</v>
      </c>
      <c r="G189" s="240"/>
      <c r="H189" s="238"/>
      <c r="I189" s="240"/>
      <c r="J189" s="239">
        <v>0</v>
      </c>
      <c r="K189" s="240">
        <v>4.5</v>
      </c>
      <c r="L189" s="238">
        <v>7.3</v>
      </c>
      <c r="M189" s="240"/>
      <c r="N189" s="239">
        <v>11.8</v>
      </c>
      <c r="O189" s="240">
        <v>6</v>
      </c>
      <c r="P189" s="238">
        <v>7.8</v>
      </c>
      <c r="Q189" s="240"/>
      <c r="R189" s="239">
        <v>13.8</v>
      </c>
      <c r="S189" s="241">
        <v>25.6</v>
      </c>
      <c r="T189" s="242"/>
    </row>
    <row r="190" spans="1:20" ht="12.75" customHeight="1" outlineLevel="1">
      <c r="A190" s="199" t="s">
        <v>155</v>
      </c>
      <c r="B190" s="274">
        <v>9</v>
      </c>
      <c r="C190" s="240">
        <v>5</v>
      </c>
      <c r="D190" s="238">
        <v>7.9</v>
      </c>
      <c r="E190" s="240"/>
      <c r="F190" s="239">
        <v>12.9</v>
      </c>
      <c r="G190" s="240">
        <v>5</v>
      </c>
      <c r="H190" s="238">
        <v>8.2</v>
      </c>
      <c r="I190" s="240"/>
      <c r="J190" s="239">
        <v>13.2</v>
      </c>
      <c r="K190" s="240">
        <v>3.2</v>
      </c>
      <c r="L190" s="238">
        <v>8</v>
      </c>
      <c r="M190" s="240"/>
      <c r="N190" s="239">
        <v>11.2</v>
      </c>
      <c r="O190" s="240"/>
      <c r="P190" s="238"/>
      <c r="Q190" s="240"/>
      <c r="R190" s="239">
        <v>0</v>
      </c>
      <c r="S190" s="241">
        <v>37.3</v>
      </c>
      <c r="T190" s="242"/>
    </row>
    <row r="191" spans="1:20" ht="12.75" customHeight="1" outlineLevel="1">
      <c r="A191" s="199" t="s">
        <v>156</v>
      </c>
      <c r="B191" s="274">
        <v>9</v>
      </c>
      <c r="C191" s="240">
        <v>6</v>
      </c>
      <c r="D191" s="238">
        <v>7.8</v>
      </c>
      <c r="E191" s="240"/>
      <c r="F191" s="239">
        <v>13.8</v>
      </c>
      <c r="G191" s="240">
        <v>4</v>
      </c>
      <c r="H191" s="238">
        <v>8.7</v>
      </c>
      <c r="I191" s="240"/>
      <c r="J191" s="239">
        <v>12.7</v>
      </c>
      <c r="K191" s="240">
        <v>4.2</v>
      </c>
      <c r="L191" s="238">
        <v>9.4</v>
      </c>
      <c r="M191" s="240"/>
      <c r="N191" s="239">
        <v>13.600000000000001</v>
      </c>
      <c r="O191" s="240">
        <v>6</v>
      </c>
      <c r="P191" s="238">
        <v>7.8</v>
      </c>
      <c r="Q191" s="240"/>
      <c r="R191" s="239">
        <v>13.8</v>
      </c>
      <c r="S191" s="241">
        <v>53.900000000000006</v>
      </c>
      <c r="T191" s="242"/>
    </row>
    <row r="192" spans="1:20" ht="12.75" customHeight="1" outlineLevel="1">
      <c r="A192" s="199" t="s">
        <v>157</v>
      </c>
      <c r="B192" s="274">
        <v>6</v>
      </c>
      <c r="C192" s="240">
        <v>6</v>
      </c>
      <c r="D192" s="238">
        <v>7</v>
      </c>
      <c r="E192" s="240"/>
      <c r="F192" s="239">
        <v>13</v>
      </c>
      <c r="G192" s="240">
        <v>4</v>
      </c>
      <c r="H192" s="238">
        <v>9.1</v>
      </c>
      <c r="I192" s="240"/>
      <c r="J192" s="239">
        <v>13.1</v>
      </c>
      <c r="K192" s="240"/>
      <c r="L192" s="238"/>
      <c r="M192" s="240"/>
      <c r="N192" s="239">
        <v>0</v>
      </c>
      <c r="O192" s="240">
        <v>6</v>
      </c>
      <c r="P192" s="238">
        <v>8</v>
      </c>
      <c r="Q192" s="240"/>
      <c r="R192" s="239">
        <v>14</v>
      </c>
      <c r="S192" s="241">
        <v>40.1</v>
      </c>
      <c r="T192" s="242"/>
    </row>
    <row r="193" spans="1:20" ht="12.75" customHeight="1" outlineLevel="1">
      <c r="A193" s="199" t="s">
        <v>158</v>
      </c>
      <c r="B193" s="274">
        <v>5</v>
      </c>
      <c r="C193" s="240">
        <v>5</v>
      </c>
      <c r="D193" s="238">
        <v>9.7</v>
      </c>
      <c r="E193" s="240"/>
      <c r="F193" s="239">
        <v>14.7</v>
      </c>
      <c r="G193" s="240">
        <v>6</v>
      </c>
      <c r="H193" s="238">
        <v>8.4</v>
      </c>
      <c r="I193" s="240"/>
      <c r="J193" s="239">
        <v>14.4</v>
      </c>
      <c r="K193" s="240">
        <v>6</v>
      </c>
      <c r="L193" s="238">
        <v>7.2</v>
      </c>
      <c r="M193" s="240"/>
      <c r="N193" s="239">
        <v>13.2</v>
      </c>
      <c r="O193" s="240">
        <v>6</v>
      </c>
      <c r="P193" s="238">
        <v>8.75</v>
      </c>
      <c r="Q193" s="240"/>
      <c r="R193" s="239">
        <v>14.75</v>
      </c>
      <c r="S193" s="241">
        <v>57.05</v>
      </c>
      <c r="T193" s="242"/>
    </row>
    <row r="194" spans="1:20" ht="16.5" customHeight="1" thickBot="1">
      <c r="A194" s="283" t="s">
        <v>15</v>
      </c>
      <c r="B194" s="243"/>
      <c r="C194" s="244"/>
      <c r="D194" s="245"/>
      <c r="E194" s="244"/>
      <c r="F194" s="246">
        <v>41.5</v>
      </c>
      <c r="G194" s="244"/>
      <c r="H194" s="245"/>
      <c r="I194" s="244"/>
      <c r="J194" s="246">
        <v>40.7</v>
      </c>
      <c r="K194" s="244"/>
      <c r="L194" s="245"/>
      <c r="M194" s="244"/>
      <c r="N194" s="246">
        <v>38.6</v>
      </c>
      <c r="O194" s="244"/>
      <c r="P194" s="245"/>
      <c r="Q194" s="244"/>
      <c r="R194" s="246">
        <v>42.55</v>
      </c>
      <c r="S194" s="247">
        <v>163.35000000000002</v>
      </c>
      <c r="T194" s="248">
        <v>1</v>
      </c>
    </row>
    <row r="195" spans="1:21" s="236" customFormat="1" ht="13.5" customHeight="1" outlineLevel="1" thickTop="1">
      <c r="A195" s="285" t="s">
        <v>80</v>
      </c>
      <c r="B195" s="256" t="s">
        <v>78</v>
      </c>
      <c r="C195" s="217" t="s">
        <v>3</v>
      </c>
      <c r="D195" s="218" t="s">
        <v>4</v>
      </c>
      <c r="E195" s="270" t="s">
        <v>5</v>
      </c>
      <c r="F195" s="219" t="s">
        <v>6</v>
      </c>
      <c r="G195" s="217" t="s">
        <v>3</v>
      </c>
      <c r="H195" s="218" t="s">
        <v>4</v>
      </c>
      <c r="I195" s="270" t="s">
        <v>5</v>
      </c>
      <c r="J195" s="219" t="s">
        <v>7</v>
      </c>
      <c r="K195" s="217" t="s">
        <v>3</v>
      </c>
      <c r="L195" s="218" t="s">
        <v>4</v>
      </c>
      <c r="M195" s="270" t="s">
        <v>5</v>
      </c>
      <c r="N195" s="219" t="s">
        <v>8</v>
      </c>
      <c r="O195" s="217" t="s">
        <v>3</v>
      </c>
      <c r="P195" s="218" t="s">
        <v>4</v>
      </c>
      <c r="Q195" s="270" t="s">
        <v>5</v>
      </c>
      <c r="R195" s="219" t="s">
        <v>9</v>
      </c>
      <c r="S195" s="220" t="s">
        <v>10</v>
      </c>
      <c r="T195" s="221" t="s">
        <v>11</v>
      </c>
      <c r="U195" s="208"/>
    </row>
    <row r="196" spans="1:20" ht="12.75" customHeight="1" outlineLevel="1">
      <c r="A196" s="199" t="s">
        <v>234</v>
      </c>
      <c r="B196" s="274">
        <v>6</v>
      </c>
      <c r="C196" s="240">
        <v>5</v>
      </c>
      <c r="D196" s="238">
        <v>8.6</v>
      </c>
      <c r="E196" s="240"/>
      <c r="F196" s="239">
        <v>13.6</v>
      </c>
      <c r="G196" s="240">
        <v>4</v>
      </c>
      <c r="H196" s="238">
        <v>8.4</v>
      </c>
      <c r="I196" s="240"/>
      <c r="J196" s="239">
        <v>12.4</v>
      </c>
      <c r="K196" s="240">
        <v>5.5</v>
      </c>
      <c r="L196" s="238">
        <v>7.3</v>
      </c>
      <c r="M196" s="240"/>
      <c r="N196" s="239">
        <v>12.8</v>
      </c>
      <c r="O196" s="240">
        <v>6</v>
      </c>
      <c r="P196" s="238">
        <v>7.25</v>
      </c>
      <c r="Q196" s="240"/>
      <c r="R196" s="239">
        <v>13.25</v>
      </c>
      <c r="S196" s="241">
        <v>52.05</v>
      </c>
      <c r="T196" s="242"/>
    </row>
    <row r="197" spans="1:20" ht="12.75" customHeight="1" outlineLevel="1">
      <c r="A197" s="199" t="s">
        <v>235</v>
      </c>
      <c r="B197" s="274">
        <v>6</v>
      </c>
      <c r="C197" s="240"/>
      <c r="D197" s="238"/>
      <c r="E197" s="240"/>
      <c r="F197" s="239">
        <v>0</v>
      </c>
      <c r="G197" s="240"/>
      <c r="H197" s="238"/>
      <c r="I197" s="240"/>
      <c r="J197" s="239">
        <v>0</v>
      </c>
      <c r="K197" s="240"/>
      <c r="L197" s="238"/>
      <c r="M197" s="240"/>
      <c r="N197" s="239">
        <v>0</v>
      </c>
      <c r="O197" s="240"/>
      <c r="P197" s="238"/>
      <c r="Q197" s="240"/>
      <c r="R197" s="239">
        <v>0</v>
      </c>
      <c r="S197" s="241">
        <v>0</v>
      </c>
      <c r="T197" s="242"/>
    </row>
    <row r="198" spans="1:20" ht="12.75" customHeight="1" outlineLevel="1">
      <c r="A198" s="199" t="s">
        <v>236</v>
      </c>
      <c r="B198" s="274">
        <v>7</v>
      </c>
      <c r="C198" s="240">
        <v>5</v>
      </c>
      <c r="D198" s="238">
        <v>7.3</v>
      </c>
      <c r="E198" s="240"/>
      <c r="F198" s="239">
        <v>12.3</v>
      </c>
      <c r="G198" s="240">
        <v>6</v>
      </c>
      <c r="H198" s="238">
        <v>8.1</v>
      </c>
      <c r="I198" s="240"/>
      <c r="J198" s="239">
        <v>14.1</v>
      </c>
      <c r="K198" s="240">
        <v>4.5</v>
      </c>
      <c r="L198" s="238">
        <v>7.7</v>
      </c>
      <c r="M198" s="240"/>
      <c r="N198" s="239">
        <v>12.2</v>
      </c>
      <c r="O198" s="240">
        <v>5</v>
      </c>
      <c r="P198" s="238">
        <v>7.7</v>
      </c>
      <c r="Q198" s="240"/>
      <c r="R198" s="239">
        <v>12.7</v>
      </c>
      <c r="S198" s="241">
        <v>51.3</v>
      </c>
      <c r="T198" s="242"/>
    </row>
    <row r="199" spans="1:20" ht="12.75" customHeight="1" outlineLevel="1">
      <c r="A199" s="199" t="s">
        <v>237</v>
      </c>
      <c r="B199" s="274">
        <v>9</v>
      </c>
      <c r="C199" s="240">
        <v>5</v>
      </c>
      <c r="D199" s="238">
        <v>7</v>
      </c>
      <c r="E199" s="240"/>
      <c r="F199" s="239">
        <v>12</v>
      </c>
      <c r="G199" s="240">
        <v>5</v>
      </c>
      <c r="H199" s="238">
        <v>8</v>
      </c>
      <c r="I199" s="240"/>
      <c r="J199" s="239">
        <v>13</v>
      </c>
      <c r="K199" s="240">
        <v>4</v>
      </c>
      <c r="L199" s="238">
        <v>8.1</v>
      </c>
      <c r="M199" s="240"/>
      <c r="N199" s="239">
        <v>12.1</v>
      </c>
      <c r="O199" s="240">
        <v>4</v>
      </c>
      <c r="P199" s="238">
        <v>7</v>
      </c>
      <c r="Q199" s="240"/>
      <c r="R199" s="239">
        <v>11</v>
      </c>
      <c r="S199" s="241">
        <v>48.1</v>
      </c>
      <c r="T199" s="242"/>
    </row>
    <row r="200" spans="1:20" ht="15" outlineLevel="1">
      <c r="A200" s="199" t="s">
        <v>238</v>
      </c>
      <c r="B200" s="274">
        <v>9</v>
      </c>
      <c r="C200" s="240"/>
      <c r="D200" s="238"/>
      <c r="E200" s="240"/>
      <c r="F200" s="239">
        <v>0</v>
      </c>
      <c r="G200" s="240"/>
      <c r="H200" s="238"/>
      <c r="I200" s="240"/>
      <c r="J200" s="239">
        <v>0</v>
      </c>
      <c r="K200" s="240"/>
      <c r="L200" s="238"/>
      <c r="M200" s="240"/>
      <c r="N200" s="239">
        <v>0</v>
      </c>
      <c r="O200" s="240"/>
      <c r="P200" s="238"/>
      <c r="Q200" s="240"/>
      <c r="R200" s="239">
        <v>0</v>
      </c>
      <c r="S200" s="241">
        <v>0</v>
      </c>
      <c r="T200" s="242"/>
    </row>
    <row r="201" spans="1:20" ht="15" outlineLevel="1">
      <c r="A201" s="288" t="s">
        <v>239</v>
      </c>
      <c r="B201" s="275">
        <v>7</v>
      </c>
      <c r="C201" s="240"/>
      <c r="D201" s="238"/>
      <c r="E201" s="240"/>
      <c r="F201" s="239">
        <v>0</v>
      </c>
      <c r="G201" s="240"/>
      <c r="H201" s="238"/>
      <c r="I201" s="240"/>
      <c r="J201" s="239">
        <v>0</v>
      </c>
      <c r="K201" s="240"/>
      <c r="L201" s="238"/>
      <c r="M201" s="240"/>
      <c r="N201" s="239">
        <v>0</v>
      </c>
      <c r="O201" s="240"/>
      <c r="P201" s="238"/>
      <c r="Q201" s="240"/>
      <c r="R201" s="239">
        <v>0</v>
      </c>
      <c r="S201" s="241">
        <v>0</v>
      </c>
      <c r="T201" s="242"/>
    </row>
    <row r="202" spans="1:20" ht="15" outlineLevel="1">
      <c r="A202" s="288" t="s">
        <v>240</v>
      </c>
      <c r="B202" s="275">
        <v>7</v>
      </c>
      <c r="C202" s="240">
        <v>5</v>
      </c>
      <c r="D202" s="238">
        <v>8.3</v>
      </c>
      <c r="E202" s="240"/>
      <c r="F202" s="239">
        <v>13.3</v>
      </c>
      <c r="G202" s="240">
        <v>5</v>
      </c>
      <c r="H202" s="238">
        <v>8.4</v>
      </c>
      <c r="I202" s="240"/>
      <c r="J202" s="239">
        <v>13.4</v>
      </c>
      <c r="K202" s="240">
        <v>3.7</v>
      </c>
      <c r="L202" s="238">
        <v>8.1</v>
      </c>
      <c r="M202" s="240"/>
      <c r="N202" s="239">
        <v>11.8</v>
      </c>
      <c r="O202" s="240">
        <v>6</v>
      </c>
      <c r="P202" s="238">
        <v>7.4</v>
      </c>
      <c r="Q202" s="240"/>
      <c r="R202" s="239">
        <v>13.4</v>
      </c>
      <c r="S202" s="241">
        <v>51.9</v>
      </c>
      <c r="T202" s="242"/>
    </row>
    <row r="203" spans="1:20" ht="16.5" customHeight="1" thickBot="1">
      <c r="A203" s="283" t="s">
        <v>80</v>
      </c>
      <c r="B203" s="243"/>
      <c r="C203" s="244"/>
      <c r="D203" s="245"/>
      <c r="E203" s="244"/>
      <c r="F203" s="246">
        <v>39.2</v>
      </c>
      <c r="G203" s="244"/>
      <c r="H203" s="245"/>
      <c r="I203" s="244"/>
      <c r="J203" s="246">
        <v>40.5</v>
      </c>
      <c r="K203" s="244"/>
      <c r="L203" s="245"/>
      <c r="M203" s="244"/>
      <c r="N203" s="246">
        <v>37.1</v>
      </c>
      <c r="O203" s="244"/>
      <c r="P203" s="245"/>
      <c r="Q203" s="244"/>
      <c r="R203" s="246">
        <v>39.349999999999994</v>
      </c>
      <c r="S203" s="247">
        <v>156.15</v>
      </c>
      <c r="T203" s="248">
        <v>2</v>
      </c>
    </row>
    <row r="204" spans="1:21" s="236" customFormat="1" ht="13.5" customHeight="1" outlineLevel="1" thickTop="1">
      <c r="A204" s="285" t="s">
        <v>17</v>
      </c>
      <c r="B204" s="256" t="s">
        <v>78</v>
      </c>
      <c r="C204" s="217" t="s">
        <v>3</v>
      </c>
      <c r="D204" s="218" t="s">
        <v>4</v>
      </c>
      <c r="E204" s="270" t="s">
        <v>5</v>
      </c>
      <c r="F204" s="219" t="s">
        <v>6</v>
      </c>
      <c r="G204" s="217" t="s">
        <v>3</v>
      </c>
      <c r="H204" s="218" t="s">
        <v>4</v>
      </c>
      <c r="I204" s="270" t="s">
        <v>5</v>
      </c>
      <c r="J204" s="219" t="s">
        <v>7</v>
      </c>
      <c r="K204" s="217" t="s">
        <v>3</v>
      </c>
      <c r="L204" s="218" t="s">
        <v>4</v>
      </c>
      <c r="M204" s="270" t="s">
        <v>5</v>
      </c>
      <c r="N204" s="219" t="s">
        <v>8</v>
      </c>
      <c r="O204" s="217" t="s">
        <v>3</v>
      </c>
      <c r="P204" s="218" t="s">
        <v>4</v>
      </c>
      <c r="Q204" s="270" t="s">
        <v>5</v>
      </c>
      <c r="R204" s="219" t="s">
        <v>9</v>
      </c>
      <c r="S204" s="220" t="s">
        <v>10</v>
      </c>
      <c r="T204" s="221" t="s">
        <v>11</v>
      </c>
      <c r="U204" s="208"/>
    </row>
    <row r="205" spans="1:20" ht="12.75" customHeight="1" outlineLevel="1">
      <c r="A205" s="199" t="s">
        <v>265</v>
      </c>
      <c r="B205" s="274">
        <v>6</v>
      </c>
      <c r="C205" s="240"/>
      <c r="D205" s="238"/>
      <c r="E205" s="240"/>
      <c r="F205" s="239">
        <v>0</v>
      </c>
      <c r="G205" s="240"/>
      <c r="H205" s="238"/>
      <c r="I205" s="240"/>
      <c r="J205" s="239">
        <v>0</v>
      </c>
      <c r="K205" s="240"/>
      <c r="L205" s="238"/>
      <c r="M205" s="240"/>
      <c r="N205" s="239">
        <v>0</v>
      </c>
      <c r="O205" s="240"/>
      <c r="P205" s="238"/>
      <c r="Q205" s="240"/>
      <c r="R205" s="239">
        <v>0</v>
      </c>
      <c r="S205" s="241">
        <v>0</v>
      </c>
      <c r="T205" s="242"/>
    </row>
    <row r="206" spans="1:20" ht="12.75" customHeight="1" outlineLevel="1">
      <c r="A206" s="199" t="s">
        <v>266</v>
      </c>
      <c r="B206" s="274">
        <v>7</v>
      </c>
      <c r="C206" s="240"/>
      <c r="D206" s="238"/>
      <c r="E206" s="240"/>
      <c r="F206" s="239">
        <v>0</v>
      </c>
      <c r="G206" s="240"/>
      <c r="H206" s="238"/>
      <c r="I206" s="240"/>
      <c r="J206" s="239">
        <v>0</v>
      </c>
      <c r="K206" s="240"/>
      <c r="L206" s="238"/>
      <c r="M206" s="240"/>
      <c r="N206" s="239">
        <v>0</v>
      </c>
      <c r="O206" s="240"/>
      <c r="P206" s="238"/>
      <c r="Q206" s="240"/>
      <c r="R206" s="239">
        <v>0</v>
      </c>
      <c r="S206" s="241">
        <v>0</v>
      </c>
      <c r="T206" s="242"/>
    </row>
    <row r="207" spans="1:20" ht="12.75" customHeight="1" outlineLevel="1">
      <c r="A207" s="199" t="s">
        <v>267</v>
      </c>
      <c r="B207" s="274">
        <v>7</v>
      </c>
      <c r="C207" s="240">
        <v>5</v>
      </c>
      <c r="D207" s="238">
        <v>7.3</v>
      </c>
      <c r="E207" s="240"/>
      <c r="F207" s="239">
        <v>12.3</v>
      </c>
      <c r="G207" s="240">
        <v>5</v>
      </c>
      <c r="H207" s="238">
        <v>6.5</v>
      </c>
      <c r="I207" s="240"/>
      <c r="J207" s="239">
        <v>11.5</v>
      </c>
      <c r="K207" s="240">
        <v>3</v>
      </c>
      <c r="L207" s="238">
        <v>8.5</v>
      </c>
      <c r="M207" s="240"/>
      <c r="N207" s="239">
        <v>11.5</v>
      </c>
      <c r="O207" s="240">
        <v>4</v>
      </c>
      <c r="P207" s="238">
        <v>7.4</v>
      </c>
      <c r="Q207" s="240"/>
      <c r="R207" s="239">
        <v>11.4</v>
      </c>
      <c r="S207" s="241">
        <v>46.699999999999996</v>
      </c>
      <c r="T207" s="242"/>
    </row>
    <row r="208" spans="1:20" ht="12.75" customHeight="1" outlineLevel="1">
      <c r="A208" s="199" t="s">
        <v>268</v>
      </c>
      <c r="B208" s="274">
        <v>8</v>
      </c>
      <c r="C208" s="240">
        <v>5</v>
      </c>
      <c r="D208" s="238">
        <v>7.2</v>
      </c>
      <c r="E208" s="240"/>
      <c r="F208" s="239">
        <v>12.2</v>
      </c>
      <c r="G208" s="240">
        <v>5</v>
      </c>
      <c r="H208" s="238">
        <v>8.2</v>
      </c>
      <c r="I208" s="240"/>
      <c r="J208" s="239">
        <v>13.2</v>
      </c>
      <c r="K208" s="240">
        <v>3.7</v>
      </c>
      <c r="L208" s="238">
        <v>8.4</v>
      </c>
      <c r="M208" s="240"/>
      <c r="N208" s="239">
        <v>12.100000000000001</v>
      </c>
      <c r="O208" s="240">
        <v>5</v>
      </c>
      <c r="P208" s="238">
        <v>8</v>
      </c>
      <c r="Q208" s="240"/>
      <c r="R208" s="239">
        <v>13</v>
      </c>
      <c r="S208" s="241">
        <v>50.5</v>
      </c>
      <c r="T208" s="242"/>
    </row>
    <row r="209" spans="1:20" ht="15" outlineLevel="1">
      <c r="A209" s="199" t="s">
        <v>269</v>
      </c>
      <c r="B209" s="274">
        <v>9</v>
      </c>
      <c r="C209" s="240">
        <v>5</v>
      </c>
      <c r="D209" s="238">
        <v>7.9</v>
      </c>
      <c r="E209" s="240"/>
      <c r="F209" s="239">
        <v>12.9</v>
      </c>
      <c r="G209" s="240">
        <v>5</v>
      </c>
      <c r="H209" s="238">
        <v>7.8</v>
      </c>
      <c r="I209" s="240"/>
      <c r="J209" s="239">
        <v>12.8</v>
      </c>
      <c r="K209" s="240">
        <v>4.5</v>
      </c>
      <c r="L209" s="238">
        <v>7.3</v>
      </c>
      <c r="M209" s="240"/>
      <c r="N209" s="239">
        <v>11.8</v>
      </c>
      <c r="O209" s="240">
        <v>5</v>
      </c>
      <c r="P209" s="238">
        <v>8.1</v>
      </c>
      <c r="Q209" s="240"/>
      <c r="R209" s="239">
        <v>13.1</v>
      </c>
      <c r="S209" s="241">
        <v>50.6</v>
      </c>
      <c r="T209" s="242"/>
    </row>
    <row r="210" spans="1:20" ht="15" outlineLevel="1">
      <c r="A210" s="199" t="s">
        <v>270</v>
      </c>
      <c r="B210" s="274">
        <v>9</v>
      </c>
      <c r="C210" s="240">
        <v>5</v>
      </c>
      <c r="D210" s="238">
        <v>7.8</v>
      </c>
      <c r="E210" s="240"/>
      <c r="F210" s="239">
        <v>12.8</v>
      </c>
      <c r="G210" s="240"/>
      <c r="H210" s="238"/>
      <c r="I210" s="240"/>
      <c r="J210" s="239">
        <v>0</v>
      </c>
      <c r="K210" s="240">
        <v>3.5</v>
      </c>
      <c r="L210" s="238">
        <v>9.2</v>
      </c>
      <c r="M210" s="240"/>
      <c r="N210" s="239">
        <v>12.7</v>
      </c>
      <c r="O210" s="240">
        <v>5</v>
      </c>
      <c r="P210" s="238">
        <v>8.25</v>
      </c>
      <c r="Q210" s="240"/>
      <c r="R210" s="239">
        <v>13.25</v>
      </c>
      <c r="S210" s="241">
        <v>38.75</v>
      </c>
      <c r="T210" s="242"/>
    </row>
    <row r="211" spans="1:20" ht="16.5" customHeight="1" thickBot="1">
      <c r="A211" s="283" t="s">
        <v>17</v>
      </c>
      <c r="B211" s="243"/>
      <c r="C211" s="244"/>
      <c r="D211" s="245"/>
      <c r="E211" s="244"/>
      <c r="F211" s="246">
        <v>38</v>
      </c>
      <c r="G211" s="244"/>
      <c r="H211" s="245"/>
      <c r="I211" s="244"/>
      <c r="J211" s="246">
        <v>37.5</v>
      </c>
      <c r="K211" s="244"/>
      <c r="L211" s="245"/>
      <c r="M211" s="244"/>
      <c r="N211" s="246">
        <v>36.6</v>
      </c>
      <c r="O211" s="244"/>
      <c r="P211" s="245"/>
      <c r="Q211" s="244"/>
      <c r="R211" s="246">
        <v>39.35</v>
      </c>
      <c r="S211" s="247">
        <v>151.45</v>
      </c>
      <c r="T211" s="248">
        <v>3</v>
      </c>
    </row>
    <row r="212" ht="7.5" customHeight="1" thickBot="1" thickTop="1"/>
    <row r="213" spans="1:21" s="234" customFormat="1" ht="19.5" customHeight="1" thickBot="1">
      <c r="A213" s="292" t="s">
        <v>98</v>
      </c>
      <c r="B213" s="228"/>
      <c r="C213" s="229"/>
      <c r="D213" s="230"/>
      <c r="E213" s="229"/>
      <c r="F213" s="231"/>
      <c r="G213" s="229"/>
      <c r="H213" s="230"/>
      <c r="I213" s="229"/>
      <c r="J213" s="231"/>
      <c r="K213" s="229"/>
      <c r="L213" s="230"/>
      <c r="M213" s="229"/>
      <c r="N213" s="231"/>
      <c r="O213" s="229"/>
      <c r="P213" s="230"/>
      <c r="Q213" s="229"/>
      <c r="R213" s="231"/>
      <c r="S213" s="261" t="s">
        <v>21</v>
      </c>
      <c r="T213" s="257"/>
      <c r="U213" s="208"/>
    </row>
    <row r="214" spans="1:21" s="236" customFormat="1" ht="13.5" customHeight="1" outlineLevel="1">
      <c r="A214" s="285" t="s">
        <v>99</v>
      </c>
      <c r="B214" s="256" t="s">
        <v>78</v>
      </c>
      <c r="C214" s="217" t="s">
        <v>3</v>
      </c>
      <c r="D214" s="218" t="s">
        <v>4</v>
      </c>
      <c r="E214" s="270" t="s">
        <v>5</v>
      </c>
      <c r="F214" s="219" t="s">
        <v>6</v>
      </c>
      <c r="G214" s="217" t="s">
        <v>3</v>
      </c>
      <c r="H214" s="218" t="s">
        <v>4</v>
      </c>
      <c r="I214" s="270" t="s">
        <v>5</v>
      </c>
      <c r="J214" s="219" t="s">
        <v>7</v>
      </c>
      <c r="K214" s="217" t="s">
        <v>3</v>
      </c>
      <c r="L214" s="218" t="s">
        <v>4</v>
      </c>
      <c r="M214" s="270" t="s">
        <v>5</v>
      </c>
      <c r="N214" s="219" t="s">
        <v>8</v>
      </c>
      <c r="O214" s="217" t="s">
        <v>3</v>
      </c>
      <c r="P214" s="218" t="s">
        <v>4</v>
      </c>
      <c r="Q214" s="270" t="s">
        <v>5</v>
      </c>
      <c r="R214" s="219" t="s">
        <v>9</v>
      </c>
      <c r="S214" s="220" t="s">
        <v>10</v>
      </c>
      <c r="T214" s="221" t="s">
        <v>11</v>
      </c>
      <c r="U214" s="208"/>
    </row>
    <row r="215" spans="1:20" ht="12.75" customHeight="1" outlineLevel="1">
      <c r="A215" s="199" t="s">
        <v>253</v>
      </c>
      <c r="B215" s="274">
        <v>8</v>
      </c>
      <c r="C215" s="240">
        <v>5</v>
      </c>
      <c r="D215" s="238">
        <v>9.2</v>
      </c>
      <c r="E215" s="240"/>
      <c r="F215" s="239">
        <v>14.2</v>
      </c>
      <c r="G215" s="240">
        <v>4</v>
      </c>
      <c r="H215" s="238">
        <v>8.8</v>
      </c>
      <c r="I215" s="240"/>
      <c r="J215" s="239">
        <v>12.8</v>
      </c>
      <c r="K215" s="240">
        <v>5</v>
      </c>
      <c r="L215" s="238">
        <v>9.2</v>
      </c>
      <c r="M215" s="240"/>
      <c r="N215" s="239">
        <v>14.2</v>
      </c>
      <c r="O215" s="240">
        <v>5</v>
      </c>
      <c r="P215" s="238">
        <v>9.2</v>
      </c>
      <c r="Q215" s="240"/>
      <c r="R215" s="239">
        <v>14.2</v>
      </c>
      <c r="S215" s="241">
        <v>55.400000000000006</v>
      </c>
      <c r="T215" s="242"/>
    </row>
    <row r="216" spans="1:20" ht="12.75" customHeight="1" outlineLevel="1">
      <c r="A216" s="199" t="s">
        <v>323</v>
      </c>
      <c r="B216" s="274">
        <v>10</v>
      </c>
      <c r="C216" s="240">
        <v>5</v>
      </c>
      <c r="D216" s="238">
        <v>8.7</v>
      </c>
      <c r="E216" s="240"/>
      <c r="F216" s="239">
        <v>13.7</v>
      </c>
      <c r="G216" s="240">
        <v>5</v>
      </c>
      <c r="H216" s="238">
        <v>9.7</v>
      </c>
      <c r="I216" s="240"/>
      <c r="J216" s="239">
        <v>14.7</v>
      </c>
      <c r="K216" s="240">
        <v>5</v>
      </c>
      <c r="L216" s="238">
        <v>9</v>
      </c>
      <c r="M216" s="240"/>
      <c r="N216" s="239">
        <v>14</v>
      </c>
      <c r="O216" s="240">
        <v>5</v>
      </c>
      <c r="P216" s="238">
        <v>9.3</v>
      </c>
      <c r="Q216" s="240"/>
      <c r="R216" s="239">
        <v>14.3</v>
      </c>
      <c r="S216" s="241">
        <v>56.7</v>
      </c>
      <c r="T216" s="242"/>
    </row>
    <row r="217" spans="1:20" ht="12.75" customHeight="1" outlineLevel="1">
      <c r="A217" s="199" t="s">
        <v>254</v>
      </c>
      <c r="B217" s="274">
        <v>12</v>
      </c>
      <c r="C217" s="240">
        <v>5</v>
      </c>
      <c r="D217" s="238">
        <v>9.1</v>
      </c>
      <c r="E217" s="240"/>
      <c r="F217" s="239">
        <v>14.1</v>
      </c>
      <c r="G217" s="240">
        <v>5</v>
      </c>
      <c r="H217" s="238">
        <v>9.5</v>
      </c>
      <c r="I217" s="240"/>
      <c r="J217" s="239">
        <v>14.5</v>
      </c>
      <c r="K217" s="240">
        <v>5</v>
      </c>
      <c r="L217" s="238">
        <v>8</v>
      </c>
      <c r="M217" s="240"/>
      <c r="N217" s="239">
        <v>13</v>
      </c>
      <c r="O217" s="240">
        <v>5</v>
      </c>
      <c r="P217" s="238">
        <v>9.6</v>
      </c>
      <c r="Q217" s="240"/>
      <c r="R217" s="239">
        <v>14.6</v>
      </c>
      <c r="S217" s="241">
        <v>56.2</v>
      </c>
      <c r="T217" s="242"/>
    </row>
    <row r="218" spans="1:20" ht="12.75" customHeight="1" outlineLevel="1">
      <c r="A218" s="199" t="s">
        <v>255</v>
      </c>
      <c r="B218" s="274">
        <v>10</v>
      </c>
      <c r="C218" s="240">
        <v>5</v>
      </c>
      <c r="D218" s="238">
        <v>8.6</v>
      </c>
      <c r="E218" s="240"/>
      <c r="F218" s="239">
        <v>13.6</v>
      </c>
      <c r="G218" s="240">
        <v>5</v>
      </c>
      <c r="H218" s="238">
        <v>9.3</v>
      </c>
      <c r="I218" s="240"/>
      <c r="J218" s="239">
        <v>14.3</v>
      </c>
      <c r="K218" s="240">
        <v>5</v>
      </c>
      <c r="L218" s="238">
        <v>8.9</v>
      </c>
      <c r="M218" s="240"/>
      <c r="N218" s="239">
        <v>13.9</v>
      </c>
      <c r="O218" s="240">
        <v>5</v>
      </c>
      <c r="P218" s="238">
        <v>9.1</v>
      </c>
      <c r="Q218" s="240"/>
      <c r="R218" s="239">
        <v>14.1</v>
      </c>
      <c r="S218" s="241">
        <v>55.9</v>
      </c>
      <c r="T218" s="242"/>
    </row>
    <row r="219" spans="1:20" ht="16.5" customHeight="1" thickBot="1">
      <c r="A219" s="283" t="s">
        <v>99</v>
      </c>
      <c r="B219" s="243"/>
      <c r="C219" s="244"/>
      <c r="D219" s="245"/>
      <c r="E219" s="244"/>
      <c r="F219" s="246">
        <v>42</v>
      </c>
      <c r="G219" s="244"/>
      <c r="H219" s="245"/>
      <c r="I219" s="244"/>
      <c r="J219" s="246">
        <v>43.5</v>
      </c>
      <c r="K219" s="244"/>
      <c r="L219" s="245"/>
      <c r="M219" s="244"/>
      <c r="N219" s="246">
        <v>42.1</v>
      </c>
      <c r="O219" s="244"/>
      <c r="P219" s="245"/>
      <c r="Q219" s="244"/>
      <c r="R219" s="246">
        <v>43.099999999999994</v>
      </c>
      <c r="S219" s="247">
        <v>170.7</v>
      </c>
      <c r="T219" s="268">
        <v>1</v>
      </c>
    </row>
    <row r="220" spans="1:21" s="236" customFormat="1" ht="13.5" customHeight="1" outlineLevel="1" thickTop="1">
      <c r="A220" s="285" t="s">
        <v>20</v>
      </c>
      <c r="B220" s="256" t="s">
        <v>78</v>
      </c>
      <c r="C220" s="217" t="s">
        <v>3</v>
      </c>
      <c r="D220" s="218" t="s">
        <v>4</v>
      </c>
      <c r="E220" s="270" t="s">
        <v>5</v>
      </c>
      <c r="F220" s="219" t="s">
        <v>6</v>
      </c>
      <c r="G220" s="217" t="s">
        <v>3</v>
      </c>
      <c r="H220" s="218" t="s">
        <v>4</v>
      </c>
      <c r="I220" s="270" t="s">
        <v>5</v>
      </c>
      <c r="J220" s="219" t="s">
        <v>7</v>
      </c>
      <c r="K220" s="217" t="s">
        <v>3</v>
      </c>
      <c r="L220" s="218" t="s">
        <v>4</v>
      </c>
      <c r="M220" s="270" t="s">
        <v>5</v>
      </c>
      <c r="N220" s="219" t="s">
        <v>8</v>
      </c>
      <c r="O220" s="217" t="s">
        <v>3</v>
      </c>
      <c r="P220" s="218" t="s">
        <v>4</v>
      </c>
      <c r="Q220" s="270" t="s">
        <v>5</v>
      </c>
      <c r="R220" s="219" t="s">
        <v>9</v>
      </c>
      <c r="S220" s="220" t="s">
        <v>10</v>
      </c>
      <c r="T220" s="221" t="s">
        <v>11</v>
      </c>
      <c r="U220" s="208"/>
    </row>
    <row r="221" spans="1:20" ht="12.75" customHeight="1" outlineLevel="1">
      <c r="A221" s="199" t="s">
        <v>176</v>
      </c>
      <c r="B221" s="274">
        <v>10</v>
      </c>
      <c r="C221" s="240">
        <v>5</v>
      </c>
      <c r="D221" s="238">
        <v>9.2</v>
      </c>
      <c r="E221" s="240"/>
      <c r="F221" s="239">
        <v>14.2</v>
      </c>
      <c r="G221" s="240">
        <v>4</v>
      </c>
      <c r="H221" s="238">
        <v>9.7</v>
      </c>
      <c r="I221" s="240"/>
      <c r="J221" s="239">
        <v>13.7</v>
      </c>
      <c r="K221" s="240">
        <v>5</v>
      </c>
      <c r="L221" s="238">
        <v>7.4</v>
      </c>
      <c r="M221" s="240"/>
      <c r="N221" s="239">
        <v>12.4</v>
      </c>
      <c r="O221" s="240">
        <v>5</v>
      </c>
      <c r="P221" s="238">
        <v>9.1</v>
      </c>
      <c r="Q221" s="240"/>
      <c r="R221" s="239">
        <v>14.1</v>
      </c>
      <c r="S221" s="241">
        <v>54.4</v>
      </c>
      <c r="T221" s="242"/>
    </row>
    <row r="222" spans="1:20" ht="12.75" customHeight="1" outlineLevel="1">
      <c r="A222" s="199" t="s">
        <v>177</v>
      </c>
      <c r="B222" s="274">
        <v>10</v>
      </c>
      <c r="C222" s="240">
        <v>5</v>
      </c>
      <c r="D222" s="238">
        <v>9.3</v>
      </c>
      <c r="E222" s="240"/>
      <c r="F222" s="239">
        <v>14.3</v>
      </c>
      <c r="G222" s="240">
        <v>4</v>
      </c>
      <c r="H222" s="238">
        <v>9.5</v>
      </c>
      <c r="I222" s="240"/>
      <c r="J222" s="239">
        <v>13.5</v>
      </c>
      <c r="K222" s="240">
        <v>5</v>
      </c>
      <c r="L222" s="238">
        <v>7.8</v>
      </c>
      <c r="M222" s="240"/>
      <c r="N222" s="239">
        <v>12.8</v>
      </c>
      <c r="O222" s="240">
        <v>5</v>
      </c>
      <c r="P222" s="238">
        <v>8.8</v>
      </c>
      <c r="Q222" s="240"/>
      <c r="R222" s="239">
        <v>13.8</v>
      </c>
      <c r="S222" s="241">
        <v>54.400000000000006</v>
      </c>
      <c r="T222" s="242"/>
    </row>
    <row r="223" spans="1:20" ht="12.75" customHeight="1" outlineLevel="1">
      <c r="A223" s="199" t="s">
        <v>178</v>
      </c>
      <c r="B223" s="274">
        <v>12</v>
      </c>
      <c r="C223" s="240">
        <v>5</v>
      </c>
      <c r="D223" s="238">
        <v>8.5</v>
      </c>
      <c r="E223" s="240"/>
      <c r="F223" s="239">
        <v>13.5</v>
      </c>
      <c r="G223" s="240">
        <v>4</v>
      </c>
      <c r="H223" s="238">
        <v>8.3</v>
      </c>
      <c r="I223" s="240"/>
      <c r="J223" s="239">
        <v>12.3</v>
      </c>
      <c r="K223" s="240">
        <v>5</v>
      </c>
      <c r="L223" s="238">
        <v>6.9</v>
      </c>
      <c r="M223" s="240"/>
      <c r="N223" s="239">
        <v>11.9</v>
      </c>
      <c r="O223" s="240">
        <v>5</v>
      </c>
      <c r="P223" s="238">
        <v>8.2</v>
      </c>
      <c r="Q223" s="240"/>
      <c r="R223" s="239">
        <v>13.2</v>
      </c>
      <c r="S223" s="241">
        <v>50.900000000000006</v>
      </c>
      <c r="T223" s="242"/>
    </row>
    <row r="224" spans="1:20" ht="12.75" customHeight="1" outlineLevel="1">
      <c r="A224" s="199" t="s">
        <v>179</v>
      </c>
      <c r="B224" s="274">
        <v>11</v>
      </c>
      <c r="C224" s="240">
        <v>5</v>
      </c>
      <c r="D224" s="238">
        <v>9.5</v>
      </c>
      <c r="E224" s="240"/>
      <c r="F224" s="239">
        <v>14.5</v>
      </c>
      <c r="G224" s="240">
        <v>5</v>
      </c>
      <c r="H224" s="238">
        <v>9.8</v>
      </c>
      <c r="I224" s="240"/>
      <c r="J224" s="239">
        <v>14.8</v>
      </c>
      <c r="K224" s="240">
        <v>5</v>
      </c>
      <c r="L224" s="238">
        <v>7.8</v>
      </c>
      <c r="M224" s="240"/>
      <c r="N224" s="239">
        <v>12.8</v>
      </c>
      <c r="O224" s="240">
        <v>5</v>
      </c>
      <c r="P224" s="238">
        <v>8.7</v>
      </c>
      <c r="Q224" s="240"/>
      <c r="R224" s="239">
        <v>13.7</v>
      </c>
      <c r="S224" s="241">
        <v>55.8</v>
      </c>
      <c r="T224" s="242"/>
    </row>
    <row r="225" spans="1:20" ht="16.5" customHeight="1" thickBot="1">
      <c r="A225" s="283" t="s">
        <v>20</v>
      </c>
      <c r="B225" s="243"/>
      <c r="C225" s="244"/>
      <c r="D225" s="245"/>
      <c r="E225" s="244"/>
      <c r="F225" s="246">
        <v>43</v>
      </c>
      <c r="G225" s="244"/>
      <c r="H225" s="245"/>
      <c r="I225" s="244"/>
      <c r="J225" s="246">
        <v>42</v>
      </c>
      <c r="K225" s="244"/>
      <c r="L225" s="245"/>
      <c r="M225" s="244"/>
      <c r="N225" s="246">
        <v>38</v>
      </c>
      <c r="O225" s="244"/>
      <c r="P225" s="245"/>
      <c r="Q225" s="244"/>
      <c r="R225" s="246">
        <v>41.599999999999994</v>
      </c>
      <c r="S225" s="247">
        <v>164.6</v>
      </c>
      <c r="T225" s="268">
        <v>2</v>
      </c>
    </row>
    <row r="226" spans="1:21" s="236" customFormat="1" ht="13.5" customHeight="1" outlineLevel="1" thickTop="1">
      <c r="A226" s="285" t="s">
        <v>210</v>
      </c>
      <c r="B226" s="256" t="s">
        <v>78</v>
      </c>
      <c r="C226" s="217" t="s">
        <v>3</v>
      </c>
      <c r="D226" s="218" t="s">
        <v>4</v>
      </c>
      <c r="E226" s="270" t="s">
        <v>5</v>
      </c>
      <c r="F226" s="219" t="s">
        <v>6</v>
      </c>
      <c r="G226" s="217" t="s">
        <v>3</v>
      </c>
      <c r="H226" s="218" t="s">
        <v>4</v>
      </c>
      <c r="I226" s="270" t="s">
        <v>5</v>
      </c>
      <c r="J226" s="219" t="s">
        <v>7</v>
      </c>
      <c r="K226" s="217" t="s">
        <v>3</v>
      </c>
      <c r="L226" s="218" t="s">
        <v>4</v>
      </c>
      <c r="M226" s="270" t="s">
        <v>5</v>
      </c>
      <c r="N226" s="219" t="s">
        <v>8</v>
      </c>
      <c r="O226" s="217" t="s">
        <v>3</v>
      </c>
      <c r="P226" s="218" t="s">
        <v>4</v>
      </c>
      <c r="Q226" s="270" t="s">
        <v>5</v>
      </c>
      <c r="R226" s="219" t="s">
        <v>9</v>
      </c>
      <c r="S226" s="220" t="s">
        <v>10</v>
      </c>
      <c r="T226" s="221" t="s">
        <v>11</v>
      </c>
      <c r="U226" s="208"/>
    </row>
    <row r="227" spans="1:20" ht="12.75" customHeight="1" outlineLevel="1">
      <c r="A227" s="199" t="s">
        <v>211</v>
      </c>
      <c r="B227" s="274">
        <v>8</v>
      </c>
      <c r="C227" s="240">
        <v>5</v>
      </c>
      <c r="D227" s="238">
        <v>8.1</v>
      </c>
      <c r="E227" s="240"/>
      <c r="F227" s="239">
        <v>13.1</v>
      </c>
      <c r="G227" s="240">
        <v>4</v>
      </c>
      <c r="H227" s="238">
        <v>9.5</v>
      </c>
      <c r="I227" s="240"/>
      <c r="J227" s="239">
        <v>13.5</v>
      </c>
      <c r="K227" s="240">
        <v>5</v>
      </c>
      <c r="L227" s="238">
        <v>9</v>
      </c>
      <c r="M227" s="240"/>
      <c r="N227" s="239">
        <v>14</v>
      </c>
      <c r="O227" s="240">
        <v>5</v>
      </c>
      <c r="P227" s="238">
        <v>9.3</v>
      </c>
      <c r="Q227" s="240"/>
      <c r="R227" s="239">
        <v>14.3</v>
      </c>
      <c r="S227" s="241">
        <v>54.900000000000006</v>
      </c>
      <c r="T227" s="242"/>
    </row>
    <row r="228" spans="1:20" ht="12.75" customHeight="1" outlineLevel="1">
      <c r="A228" s="199" t="s">
        <v>212</v>
      </c>
      <c r="B228" s="274">
        <v>8</v>
      </c>
      <c r="C228" s="240">
        <v>5</v>
      </c>
      <c r="D228" s="238">
        <v>7.9</v>
      </c>
      <c r="E228" s="240"/>
      <c r="F228" s="239">
        <v>12.9</v>
      </c>
      <c r="G228" s="240">
        <v>4</v>
      </c>
      <c r="H228" s="238">
        <v>9.4</v>
      </c>
      <c r="I228" s="240"/>
      <c r="J228" s="239">
        <v>13.4</v>
      </c>
      <c r="K228" s="240">
        <v>5</v>
      </c>
      <c r="L228" s="238">
        <v>8.5</v>
      </c>
      <c r="M228" s="240"/>
      <c r="N228" s="239">
        <v>13.5</v>
      </c>
      <c r="O228" s="240">
        <v>5</v>
      </c>
      <c r="P228" s="238">
        <v>9.3</v>
      </c>
      <c r="Q228" s="240"/>
      <c r="R228" s="239">
        <v>14.3</v>
      </c>
      <c r="S228" s="241">
        <v>54.099999999999994</v>
      </c>
      <c r="T228" s="242"/>
    </row>
    <row r="229" spans="1:20" ht="12.75" customHeight="1" outlineLevel="1">
      <c r="A229" s="199" t="s">
        <v>213</v>
      </c>
      <c r="B229" s="274">
        <v>8</v>
      </c>
      <c r="C229" s="240">
        <v>4</v>
      </c>
      <c r="D229" s="238">
        <v>9</v>
      </c>
      <c r="E229" s="240"/>
      <c r="F229" s="239">
        <v>13</v>
      </c>
      <c r="G229" s="240">
        <v>5</v>
      </c>
      <c r="H229" s="238">
        <v>9.5</v>
      </c>
      <c r="I229" s="240"/>
      <c r="J229" s="239">
        <v>14.5</v>
      </c>
      <c r="K229" s="240">
        <v>5</v>
      </c>
      <c r="L229" s="238">
        <v>8.6</v>
      </c>
      <c r="M229" s="240"/>
      <c r="N229" s="239">
        <v>13.6</v>
      </c>
      <c r="O229" s="240">
        <v>5</v>
      </c>
      <c r="P229" s="238">
        <v>9.5</v>
      </c>
      <c r="Q229" s="240"/>
      <c r="R229" s="239">
        <v>14.5</v>
      </c>
      <c r="S229" s="241">
        <v>55.6</v>
      </c>
      <c r="T229" s="242"/>
    </row>
    <row r="230" spans="1:20" ht="12.75" customHeight="1" outlineLevel="1">
      <c r="A230" s="199" t="s">
        <v>214</v>
      </c>
      <c r="B230" s="274">
        <v>8</v>
      </c>
      <c r="C230" s="240">
        <v>5</v>
      </c>
      <c r="D230" s="238">
        <v>7.5</v>
      </c>
      <c r="E230" s="240"/>
      <c r="F230" s="239">
        <v>12.5</v>
      </c>
      <c r="G230" s="240">
        <v>4</v>
      </c>
      <c r="H230" s="238">
        <v>9.3</v>
      </c>
      <c r="I230" s="240"/>
      <c r="J230" s="239">
        <v>13.3</v>
      </c>
      <c r="K230" s="240">
        <v>5</v>
      </c>
      <c r="L230" s="238">
        <v>7.8</v>
      </c>
      <c r="M230" s="240"/>
      <c r="N230" s="239">
        <v>12.8</v>
      </c>
      <c r="O230" s="240">
        <v>5</v>
      </c>
      <c r="P230" s="238">
        <v>8.4</v>
      </c>
      <c r="Q230" s="240"/>
      <c r="R230" s="239">
        <v>13.4</v>
      </c>
      <c r="S230" s="241">
        <v>52</v>
      </c>
      <c r="T230" s="242"/>
    </row>
    <row r="231" spans="1:20" ht="16.5" customHeight="1" thickBot="1">
      <c r="A231" s="283" t="s">
        <v>210</v>
      </c>
      <c r="B231" s="243"/>
      <c r="C231" s="244"/>
      <c r="D231" s="245"/>
      <c r="E231" s="244"/>
      <c r="F231" s="246">
        <v>39</v>
      </c>
      <c r="G231" s="244"/>
      <c r="H231" s="245"/>
      <c r="I231" s="244"/>
      <c r="J231" s="246">
        <v>41.4</v>
      </c>
      <c r="K231" s="244"/>
      <c r="L231" s="245"/>
      <c r="M231" s="244"/>
      <c r="N231" s="246">
        <v>41.1</v>
      </c>
      <c r="O231" s="244"/>
      <c r="P231" s="245"/>
      <c r="Q231" s="244"/>
      <c r="R231" s="246">
        <v>43.1</v>
      </c>
      <c r="S231" s="247">
        <v>164.6</v>
      </c>
      <c r="T231" s="268">
        <v>2</v>
      </c>
    </row>
    <row r="232" spans="1:21" s="236" customFormat="1" ht="13.5" customHeight="1" outlineLevel="1" thickTop="1">
      <c r="A232" s="285" t="s">
        <v>19</v>
      </c>
      <c r="B232" s="256" t="s">
        <v>78</v>
      </c>
      <c r="C232" s="217" t="s">
        <v>3</v>
      </c>
      <c r="D232" s="218" t="s">
        <v>4</v>
      </c>
      <c r="E232" s="270" t="s">
        <v>5</v>
      </c>
      <c r="F232" s="219" t="s">
        <v>6</v>
      </c>
      <c r="G232" s="217" t="s">
        <v>3</v>
      </c>
      <c r="H232" s="218" t="s">
        <v>4</v>
      </c>
      <c r="I232" s="270" t="s">
        <v>5</v>
      </c>
      <c r="J232" s="219" t="s">
        <v>7</v>
      </c>
      <c r="K232" s="217" t="s">
        <v>3</v>
      </c>
      <c r="L232" s="218" t="s">
        <v>4</v>
      </c>
      <c r="M232" s="270" t="s">
        <v>5</v>
      </c>
      <c r="N232" s="219" t="s">
        <v>8</v>
      </c>
      <c r="O232" s="217" t="s">
        <v>3</v>
      </c>
      <c r="P232" s="218" t="s">
        <v>4</v>
      </c>
      <c r="Q232" s="270" t="s">
        <v>5</v>
      </c>
      <c r="R232" s="219" t="s">
        <v>9</v>
      </c>
      <c r="S232" s="220" t="s">
        <v>10</v>
      </c>
      <c r="T232" s="221" t="s">
        <v>11</v>
      </c>
      <c r="U232" s="208"/>
    </row>
    <row r="233" spans="1:20" ht="12.75" customHeight="1" outlineLevel="1">
      <c r="A233" s="197" t="s">
        <v>201</v>
      </c>
      <c r="B233" s="274">
        <v>10</v>
      </c>
      <c r="C233" s="240">
        <v>4</v>
      </c>
      <c r="D233" s="238">
        <v>8.5</v>
      </c>
      <c r="E233" s="240"/>
      <c r="F233" s="239">
        <v>12.5</v>
      </c>
      <c r="G233" s="240">
        <v>5</v>
      </c>
      <c r="H233" s="238">
        <v>9.2</v>
      </c>
      <c r="I233" s="240"/>
      <c r="J233" s="239">
        <v>14.2</v>
      </c>
      <c r="K233" s="240">
        <v>5</v>
      </c>
      <c r="L233" s="238">
        <v>8.8</v>
      </c>
      <c r="M233" s="240"/>
      <c r="N233" s="239">
        <v>13.8</v>
      </c>
      <c r="O233" s="240">
        <v>5</v>
      </c>
      <c r="P233" s="238">
        <v>9.1</v>
      </c>
      <c r="Q233" s="240"/>
      <c r="R233" s="239">
        <v>14.1</v>
      </c>
      <c r="S233" s="241">
        <v>54.6</v>
      </c>
      <c r="T233" s="242"/>
    </row>
    <row r="234" spans="1:20" ht="12.75" customHeight="1" outlineLevel="1">
      <c r="A234" s="197" t="s">
        <v>315</v>
      </c>
      <c r="B234" s="274">
        <v>12</v>
      </c>
      <c r="C234" s="240"/>
      <c r="D234" s="238"/>
      <c r="E234" s="240"/>
      <c r="F234" s="239">
        <v>0</v>
      </c>
      <c r="G234" s="240">
        <v>4</v>
      </c>
      <c r="H234" s="238">
        <v>9.5</v>
      </c>
      <c r="I234" s="240"/>
      <c r="J234" s="239">
        <v>13.5</v>
      </c>
      <c r="K234" s="240"/>
      <c r="L234" s="238"/>
      <c r="M234" s="240"/>
      <c r="N234" s="239">
        <v>0</v>
      </c>
      <c r="O234" s="240">
        <v>4</v>
      </c>
      <c r="P234" s="238">
        <v>8.1</v>
      </c>
      <c r="Q234" s="240"/>
      <c r="R234" s="239">
        <v>12.1</v>
      </c>
      <c r="S234" s="241">
        <v>25.6</v>
      </c>
      <c r="T234" s="242"/>
    </row>
    <row r="235" spans="1:20" ht="12.75" customHeight="1" outlineLevel="1">
      <c r="A235" s="197" t="s">
        <v>202</v>
      </c>
      <c r="B235" s="274">
        <v>10</v>
      </c>
      <c r="C235" s="240">
        <v>4</v>
      </c>
      <c r="D235" s="238">
        <v>8.6</v>
      </c>
      <c r="E235" s="240"/>
      <c r="F235" s="239">
        <v>12.6</v>
      </c>
      <c r="G235" s="240"/>
      <c r="H235" s="238"/>
      <c r="I235" s="240"/>
      <c r="J235" s="239">
        <v>0</v>
      </c>
      <c r="K235" s="240">
        <v>4</v>
      </c>
      <c r="L235" s="238">
        <v>8.1</v>
      </c>
      <c r="M235" s="240"/>
      <c r="N235" s="239">
        <v>12.1</v>
      </c>
      <c r="O235" s="240">
        <v>5</v>
      </c>
      <c r="P235" s="238">
        <v>8.5</v>
      </c>
      <c r="Q235" s="240"/>
      <c r="R235" s="239">
        <v>13.5</v>
      </c>
      <c r="S235" s="241">
        <v>38.2</v>
      </c>
      <c r="T235" s="242"/>
    </row>
    <row r="236" spans="1:20" ht="12.75" customHeight="1" outlineLevel="1">
      <c r="A236" s="197" t="s">
        <v>316</v>
      </c>
      <c r="B236" s="274">
        <v>13</v>
      </c>
      <c r="C236" s="240">
        <v>4</v>
      </c>
      <c r="D236" s="238">
        <v>9</v>
      </c>
      <c r="E236" s="240"/>
      <c r="F236" s="239">
        <v>13</v>
      </c>
      <c r="G236" s="240">
        <v>5</v>
      </c>
      <c r="H236" s="238">
        <v>9.6</v>
      </c>
      <c r="I236" s="240"/>
      <c r="J236" s="239">
        <v>14.6</v>
      </c>
      <c r="K236" s="240"/>
      <c r="L236" s="238"/>
      <c r="M236" s="240"/>
      <c r="N236" s="239">
        <v>0</v>
      </c>
      <c r="O236" s="240"/>
      <c r="P236" s="238"/>
      <c r="Q236" s="240"/>
      <c r="R236" s="239">
        <v>0</v>
      </c>
      <c r="S236" s="241">
        <v>27.6</v>
      </c>
      <c r="T236" s="242"/>
    </row>
    <row r="237" spans="1:20" ht="12.75" customHeight="1" outlineLevel="1">
      <c r="A237" s="200" t="s">
        <v>322</v>
      </c>
      <c r="B237" s="275">
        <v>12</v>
      </c>
      <c r="C237" s="240"/>
      <c r="D237" s="238"/>
      <c r="E237" s="240"/>
      <c r="F237" s="239">
        <v>0</v>
      </c>
      <c r="G237" s="240">
        <v>5</v>
      </c>
      <c r="H237" s="238">
        <v>9.8</v>
      </c>
      <c r="I237" s="240"/>
      <c r="J237" s="239">
        <v>14.8</v>
      </c>
      <c r="K237" s="240">
        <v>4</v>
      </c>
      <c r="L237" s="238">
        <v>8.8</v>
      </c>
      <c r="M237" s="240"/>
      <c r="N237" s="239">
        <v>12.8</v>
      </c>
      <c r="O237" s="240">
        <v>5</v>
      </c>
      <c r="P237" s="238">
        <v>8.7</v>
      </c>
      <c r="Q237" s="240"/>
      <c r="R237" s="239">
        <v>13.7</v>
      </c>
      <c r="S237" s="241">
        <v>41.3</v>
      </c>
      <c r="T237" s="242"/>
    </row>
    <row r="238" spans="1:20" ht="15" outlineLevel="1">
      <c r="A238" s="200" t="s">
        <v>203</v>
      </c>
      <c r="B238" s="275">
        <v>12</v>
      </c>
      <c r="C238" s="240">
        <v>4</v>
      </c>
      <c r="D238" s="238">
        <v>7.8</v>
      </c>
      <c r="E238" s="240"/>
      <c r="F238" s="239">
        <v>11.8</v>
      </c>
      <c r="G238" s="240"/>
      <c r="H238" s="238"/>
      <c r="I238" s="240"/>
      <c r="J238" s="239">
        <v>0</v>
      </c>
      <c r="K238" s="240">
        <v>4</v>
      </c>
      <c r="L238" s="238">
        <v>8.8</v>
      </c>
      <c r="M238" s="240"/>
      <c r="N238" s="239">
        <v>12.8</v>
      </c>
      <c r="O238" s="240"/>
      <c r="P238" s="238"/>
      <c r="Q238" s="240"/>
      <c r="R238" s="239">
        <v>0</v>
      </c>
      <c r="S238" s="241">
        <v>24.6</v>
      </c>
      <c r="T238" s="242"/>
    </row>
    <row r="239" spans="1:20" ht="16.5" customHeight="1" thickBot="1">
      <c r="A239" s="283" t="s">
        <v>19</v>
      </c>
      <c r="B239" s="243"/>
      <c r="C239" s="244"/>
      <c r="D239" s="245"/>
      <c r="E239" s="244"/>
      <c r="F239" s="246">
        <v>38.1</v>
      </c>
      <c r="G239" s="244"/>
      <c r="H239" s="245"/>
      <c r="I239" s="244"/>
      <c r="J239" s="246">
        <v>43.599999999999994</v>
      </c>
      <c r="K239" s="244"/>
      <c r="L239" s="245"/>
      <c r="M239" s="244"/>
      <c r="N239" s="246">
        <v>39.400000000000006</v>
      </c>
      <c r="O239" s="244"/>
      <c r="P239" s="245"/>
      <c r="Q239" s="244"/>
      <c r="R239" s="246">
        <v>41.3</v>
      </c>
      <c r="S239" s="247">
        <v>162.39999999999998</v>
      </c>
      <c r="T239" s="268">
        <v>4</v>
      </c>
    </row>
    <row r="240" spans="1:21" s="236" customFormat="1" ht="13.5" customHeight="1" outlineLevel="1" thickTop="1">
      <c r="A240" s="285" t="s">
        <v>13</v>
      </c>
      <c r="B240" s="256" t="s">
        <v>78</v>
      </c>
      <c r="C240" s="217" t="s">
        <v>3</v>
      </c>
      <c r="D240" s="218" t="s">
        <v>4</v>
      </c>
      <c r="E240" s="270" t="s">
        <v>5</v>
      </c>
      <c r="F240" s="219" t="s">
        <v>6</v>
      </c>
      <c r="G240" s="217" t="s">
        <v>3</v>
      </c>
      <c r="H240" s="218" t="s">
        <v>4</v>
      </c>
      <c r="I240" s="270" t="s">
        <v>5</v>
      </c>
      <c r="J240" s="219" t="s">
        <v>7</v>
      </c>
      <c r="K240" s="217" t="s">
        <v>3</v>
      </c>
      <c r="L240" s="218" t="s">
        <v>4</v>
      </c>
      <c r="M240" s="270" t="s">
        <v>5</v>
      </c>
      <c r="N240" s="219" t="s">
        <v>8</v>
      </c>
      <c r="O240" s="217" t="s">
        <v>3</v>
      </c>
      <c r="P240" s="218" t="s">
        <v>4</v>
      </c>
      <c r="Q240" s="270" t="s">
        <v>5</v>
      </c>
      <c r="R240" s="219" t="s">
        <v>9</v>
      </c>
      <c r="S240" s="220" t="s">
        <v>10</v>
      </c>
      <c r="T240" s="221" t="s">
        <v>11</v>
      </c>
      <c r="U240" s="208"/>
    </row>
    <row r="241" spans="1:20" ht="12.75" customHeight="1" outlineLevel="1">
      <c r="A241" s="199" t="s">
        <v>128</v>
      </c>
      <c r="B241" s="274">
        <v>12</v>
      </c>
      <c r="C241" s="240">
        <v>5</v>
      </c>
      <c r="D241" s="238">
        <v>8</v>
      </c>
      <c r="E241" s="240"/>
      <c r="F241" s="239">
        <v>13</v>
      </c>
      <c r="G241" s="240">
        <v>5</v>
      </c>
      <c r="H241" s="238">
        <v>9</v>
      </c>
      <c r="I241" s="240"/>
      <c r="J241" s="239">
        <v>14</v>
      </c>
      <c r="K241" s="240">
        <v>2.7</v>
      </c>
      <c r="L241" s="238">
        <v>9.1</v>
      </c>
      <c r="M241" s="240"/>
      <c r="N241" s="239">
        <v>11.8</v>
      </c>
      <c r="O241" s="240">
        <v>4</v>
      </c>
      <c r="P241" s="238">
        <v>9</v>
      </c>
      <c r="Q241" s="240"/>
      <c r="R241" s="239">
        <v>13</v>
      </c>
      <c r="S241" s="241">
        <v>51.8</v>
      </c>
      <c r="T241" s="242"/>
    </row>
    <row r="242" spans="1:20" ht="12.75" customHeight="1" outlineLevel="1">
      <c r="A242" s="199" t="s">
        <v>129</v>
      </c>
      <c r="B242" s="274">
        <v>12</v>
      </c>
      <c r="C242" s="240">
        <v>3</v>
      </c>
      <c r="D242" s="238">
        <v>8.6</v>
      </c>
      <c r="E242" s="240"/>
      <c r="F242" s="239">
        <v>11.6</v>
      </c>
      <c r="G242" s="240">
        <v>5</v>
      </c>
      <c r="H242" s="238">
        <v>9.1</v>
      </c>
      <c r="I242" s="240"/>
      <c r="J242" s="239">
        <v>14.1</v>
      </c>
      <c r="K242" s="240">
        <v>5</v>
      </c>
      <c r="L242" s="238">
        <v>7.1</v>
      </c>
      <c r="M242" s="240"/>
      <c r="N242" s="239">
        <v>12.1</v>
      </c>
      <c r="O242" s="240">
        <v>5</v>
      </c>
      <c r="P242" s="238">
        <v>8.2</v>
      </c>
      <c r="Q242" s="240"/>
      <c r="R242" s="239">
        <v>13.2</v>
      </c>
      <c r="S242" s="241">
        <v>51</v>
      </c>
      <c r="T242" s="242"/>
    </row>
    <row r="243" spans="1:20" ht="12.75" customHeight="1" outlineLevel="1">
      <c r="A243" s="199" t="s">
        <v>130</v>
      </c>
      <c r="B243" s="274">
        <v>12</v>
      </c>
      <c r="C243" s="240">
        <v>3</v>
      </c>
      <c r="D243" s="238">
        <v>9.2</v>
      </c>
      <c r="E243" s="240"/>
      <c r="F243" s="239">
        <v>12.2</v>
      </c>
      <c r="G243" s="240">
        <v>3</v>
      </c>
      <c r="H243" s="238">
        <v>8.5</v>
      </c>
      <c r="I243" s="240"/>
      <c r="J243" s="239">
        <v>11.5</v>
      </c>
      <c r="K243" s="240">
        <v>3</v>
      </c>
      <c r="L243" s="238">
        <v>7.5</v>
      </c>
      <c r="M243" s="240"/>
      <c r="N243" s="239">
        <v>10.5</v>
      </c>
      <c r="O243" s="240">
        <v>3</v>
      </c>
      <c r="P243" s="238">
        <v>8.8</v>
      </c>
      <c r="Q243" s="240"/>
      <c r="R243" s="239">
        <v>11.8</v>
      </c>
      <c r="S243" s="241">
        <v>46</v>
      </c>
      <c r="T243" s="242"/>
    </row>
    <row r="244" spans="1:20" ht="12.75" customHeight="1" outlineLevel="1">
      <c r="A244" s="199" t="s">
        <v>131</v>
      </c>
      <c r="B244" s="274">
        <v>11</v>
      </c>
      <c r="C244" s="240">
        <v>5</v>
      </c>
      <c r="D244" s="238">
        <v>8.4</v>
      </c>
      <c r="E244" s="240"/>
      <c r="F244" s="239">
        <v>13.4</v>
      </c>
      <c r="G244" s="240">
        <v>5</v>
      </c>
      <c r="H244" s="238">
        <v>8.4</v>
      </c>
      <c r="I244" s="240"/>
      <c r="J244" s="239">
        <v>13.4</v>
      </c>
      <c r="K244" s="240">
        <v>5</v>
      </c>
      <c r="L244" s="238">
        <v>7.3</v>
      </c>
      <c r="M244" s="240"/>
      <c r="N244" s="239">
        <v>12.3</v>
      </c>
      <c r="O244" s="240">
        <v>5</v>
      </c>
      <c r="P244" s="238">
        <v>8.5</v>
      </c>
      <c r="Q244" s="240"/>
      <c r="R244" s="239">
        <v>13.5</v>
      </c>
      <c r="S244" s="241">
        <v>52.6</v>
      </c>
      <c r="T244" s="242"/>
    </row>
    <row r="245" spans="1:20" ht="16.5" customHeight="1" thickBot="1">
      <c r="A245" s="283" t="s">
        <v>13</v>
      </c>
      <c r="B245" s="243"/>
      <c r="C245" s="244"/>
      <c r="D245" s="245"/>
      <c r="E245" s="244"/>
      <c r="F245" s="246">
        <v>38.599999999999994</v>
      </c>
      <c r="G245" s="244"/>
      <c r="H245" s="245"/>
      <c r="I245" s="244"/>
      <c r="J245" s="246">
        <v>41.5</v>
      </c>
      <c r="K245" s="244"/>
      <c r="L245" s="245"/>
      <c r="M245" s="244"/>
      <c r="N245" s="246">
        <v>36.2</v>
      </c>
      <c r="O245" s="244"/>
      <c r="P245" s="245"/>
      <c r="Q245" s="244"/>
      <c r="R245" s="246">
        <v>39.7</v>
      </c>
      <c r="S245" s="247">
        <v>156</v>
      </c>
      <c r="T245" s="268">
        <v>5</v>
      </c>
    </row>
    <row r="246" spans="1:21" s="236" customFormat="1" ht="13.5" customHeight="1" outlineLevel="1" thickTop="1">
      <c r="A246" s="285" t="s">
        <v>215</v>
      </c>
      <c r="B246" s="256" t="s">
        <v>78</v>
      </c>
      <c r="C246" s="217" t="s">
        <v>3</v>
      </c>
      <c r="D246" s="218" t="s">
        <v>4</v>
      </c>
      <c r="E246" s="270" t="s">
        <v>5</v>
      </c>
      <c r="F246" s="219" t="s">
        <v>6</v>
      </c>
      <c r="G246" s="217" t="s">
        <v>3</v>
      </c>
      <c r="H246" s="218" t="s">
        <v>4</v>
      </c>
      <c r="I246" s="270" t="s">
        <v>5</v>
      </c>
      <c r="J246" s="219" t="s">
        <v>7</v>
      </c>
      <c r="K246" s="217" t="s">
        <v>3</v>
      </c>
      <c r="L246" s="218" t="s">
        <v>4</v>
      </c>
      <c r="M246" s="270" t="s">
        <v>5</v>
      </c>
      <c r="N246" s="219" t="s">
        <v>8</v>
      </c>
      <c r="O246" s="217" t="s">
        <v>3</v>
      </c>
      <c r="P246" s="218" t="s">
        <v>4</v>
      </c>
      <c r="Q246" s="270" t="s">
        <v>5</v>
      </c>
      <c r="R246" s="219" t="s">
        <v>9</v>
      </c>
      <c r="S246" s="220" t="s">
        <v>10</v>
      </c>
      <c r="T246" s="221" t="s">
        <v>11</v>
      </c>
      <c r="U246" s="208"/>
    </row>
    <row r="247" spans="1:20" ht="12.75" customHeight="1" outlineLevel="1">
      <c r="A247" s="199" t="s">
        <v>216</v>
      </c>
      <c r="B247" s="274">
        <v>11</v>
      </c>
      <c r="C247" s="240">
        <v>4</v>
      </c>
      <c r="D247" s="238">
        <v>8.4</v>
      </c>
      <c r="E247" s="240"/>
      <c r="F247" s="239">
        <v>12.4</v>
      </c>
      <c r="G247" s="240">
        <v>3</v>
      </c>
      <c r="H247" s="238">
        <v>9.3</v>
      </c>
      <c r="I247" s="240"/>
      <c r="J247" s="239">
        <v>12.3</v>
      </c>
      <c r="K247" s="240">
        <v>4</v>
      </c>
      <c r="L247" s="238">
        <v>7.2</v>
      </c>
      <c r="M247" s="240"/>
      <c r="N247" s="239">
        <v>11.2</v>
      </c>
      <c r="O247" s="240">
        <v>4</v>
      </c>
      <c r="P247" s="238">
        <v>8.6</v>
      </c>
      <c r="Q247" s="240"/>
      <c r="R247" s="239">
        <v>12.6</v>
      </c>
      <c r="S247" s="241">
        <v>48.50000000000001</v>
      </c>
      <c r="T247" s="242"/>
    </row>
    <row r="248" spans="1:20" ht="12.75" customHeight="1" outlineLevel="1">
      <c r="A248" s="199" t="s">
        <v>217</v>
      </c>
      <c r="B248" s="274">
        <v>12</v>
      </c>
      <c r="C248" s="240">
        <v>4</v>
      </c>
      <c r="D248" s="238">
        <v>8.8</v>
      </c>
      <c r="E248" s="240"/>
      <c r="F248" s="239">
        <v>12.8</v>
      </c>
      <c r="G248" s="240">
        <v>2</v>
      </c>
      <c r="H248" s="238">
        <v>9.2</v>
      </c>
      <c r="I248" s="240"/>
      <c r="J248" s="239">
        <v>11.2</v>
      </c>
      <c r="K248" s="240">
        <v>5</v>
      </c>
      <c r="L248" s="238">
        <v>7.9</v>
      </c>
      <c r="M248" s="240"/>
      <c r="N248" s="239">
        <v>12.9</v>
      </c>
      <c r="O248" s="240">
        <v>4</v>
      </c>
      <c r="P248" s="238">
        <v>9.1</v>
      </c>
      <c r="Q248" s="240"/>
      <c r="R248" s="239">
        <v>13.1</v>
      </c>
      <c r="S248" s="241">
        <v>50</v>
      </c>
      <c r="T248" s="242"/>
    </row>
    <row r="249" spans="1:20" ht="12.75" customHeight="1" outlineLevel="1">
      <c r="A249" s="199" t="s">
        <v>218</v>
      </c>
      <c r="B249" s="274">
        <v>12</v>
      </c>
      <c r="C249" s="240">
        <v>5</v>
      </c>
      <c r="D249" s="238">
        <v>8</v>
      </c>
      <c r="E249" s="240"/>
      <c r="F249" s="239">
        <v>13</v>
      </c>
      <c r="G249" s="240">
        <v>4</v>
      </c>
      <c r="H249" s="238">
        <v>9.1</v>
      </c>
      <c r="I249" s="240"/>
      <c r="J249" s="239">
        <v>13.1</v>
      </c>
      <c r="K249" s="240">
        <v>5</v>
      </c>
      <c r="L249" s="238">
        <v>5.9</v>
      </c>
      <c r="M249" s="240"/>
      <c r="N249" s="239">
        <v>10.9</v>
      </c>
      <c r="O249" s="240">
        <v>5</v>
      </c>
      <c r="P249" s="238">
        <v>9.1</v>
      </c>
      <c r="Q249" s="240"/>
      <c r="R249" s="239">
        <v>14.1</v>
      </c>
      <c r="S249" s="241">
        <v>51.1</v>
      </c>
      <c r="T249" s="242"/>
    </row>
    <row r="250" spans="1:20" ht="12.75" customHeight="1" outlineLevel="1">
      <c r="A250" s="199" t="s">
        <v>219</v>
      </c>
      <c r="B250" s="274">
        <v>12</v>
      </c>
      <c r="C250" s="240">
        <v>4</v>
      </c>
      <c r="D250" s="238">
        <v>8.1</v>
      </c>
      <c r="E250" s="240"/>
      <c r="F250" s="239">
        <v>12.1</v>
      </c>
      <c r="G250" s="240">
        <v>3</v>
      </c>
      <c r="H250" s="238">
        <v>9</v>
      </c>
      <c r="I250" s="240"/>
      <c r="J250" s="239">
        <v>12</v>
      </c>
      <c r="K250" s="240">
        <v>3</v>
      </c>
      <c r="L250" s="238">
        <v>8.4</v>
      </c>
      <c r="M250" s="240"/>
      <c r="N250" s="239">
        <v>11.4</v>
      </c>
      <c r="O250" s="240">
        <v>2</v>
      </c>
      <c r="P250" s="238">
        <v>8.7</v>
      </c>
      <c r="Q250" s="240"/>
      <c r="R250" s="239">
        <v>10.7</v>
      </c>
      <c r="S250" s="241">
        <v>46.2</v>
      </c>
      <c r="T250" s="242"/>
    </row>
    <row r="251" spans="1:20" ht="16.5" customHeight="1" thickBot="1">
      <c r="A251" s="283" t="s">
        <v>215</v>
      </c>
      <c r="B251" s="243"/>
      <c r="C251" s="244"/>
      <c r="D251" s="245"/>
      <c r="E251" s="244"/>
      <c r="F251" s="246">
        <v>38.2</v>
      </c>
      <c r="G251" s="244"/>
      <c r="H251" s="245"/>
      <c r="I251" s="244"/>
      <c r="J251" s="246">
        <v>37.4</v>
      </c>
      <c r="K251" s="244"/>
      <c r="L251" s="245"/>
      <c r="M251" s="244"/>
      <c r="N251" s="246">
        <v>35.5</v>
      </c>
      <c r="O251" s="244"/>
      <c r="P251" s="245"/>
      <c r="Q251" s="244"/>
      <c r="R251" s="246">
        <v>39.8</v>
      </c>
      <c r="S251" s="247">
        <v>150.89999999999998</v>
      </c>
      <c r="T251" s="268">
        <v>6</v>
      </c>
    </row>
    <row r="252" spans="1:21" s="236" customFormat="1" ht="13.5" customHeight="1" outlineLevel="1" thickTop="1">
      <c r="A252" s="285" t="s">
        <v>17</v>
      </c>
      <c r="B252" s="256" t="s">
        <v>78</v>
      </c>
      <c r="C252" s="217" t="s">
        <v>3</v>
      </c>
      <c r="D252" s="218" t="s">
        <v>4</v>
      </c>
      <c r="E252" s="270" t="s">
        <v>5</v>
      </c>
      <c r="F252" s="219" t="s">
        <v>6</v>
      </c>
      <c r="G252" s="217" t="s">
        <v>3</v>
      </c>
      <c r="H252" s="218" t="s">
        <v>4</v>
      </c>
      <c r="I252" s="270" t="s">
        <v>5</v>
      </c>
      <c r="J252" s="219" t="s">
        <v>7</v>
      </c>
      <c r="K252" s="217" t="s">
        <v>3</v>
      </c>
      <c r="L252" s="218" t="s">
        <v>4</v>
      </c>
      <c r="M252" s="270" t="s">
        <v>5</v>
      </c>
      <c r="N252" s="219" t="s">
        <v>8</v>
      </c>
      <c r="O252" s="217" t="s">
        <v>3</v>
      </c>
      <c r="P252" s="218" t="s">
        <v>4</v>
      </c>
      <c r="Q252" s="270" t="s">
        <v>5</v>
      </c>
      <c r="R252" s="219" t="s">
        <v>9</v>
      </c>
      <c r="S252" s="220" t="s">
        <v>10</v>
      </c>
      <c r="T252" s="221" t="s">
        <v>11</v>
      </c>
      <c r="U252" s="208"/>
    </row>
    <row r="253" spans="1:20" ht="12.75" customHeight="1" outlineLevel="1">
      <c r="A253" s="199" t="s">
        <v>271</v>
      </c>
      <c r="B253" s="274">
        <v>11</v>
      </c>
      <c r="C253" s="240">
        <v>3</v>
      </c>
      <c r="D253" s="238">
        <v>8.2</v>
      </c>
      <c r="E253" s="240"/>
      <c r="F253" s="239">
        <v>11.2</v>
      </c>
      <c r="G253" s="240"/>
      <c r="H253" s="238"/>
      <c r="I253" s="240"/>
      <c r="J253" s="239">
        <v>0</v>
      </c>
      <c r="K253" s="240"/>
      <c r="L253" s="238"/>
      <c r="M253" s="240"/>
      <c r="N253" s="239">
        <v>0</v>
      </c>
      <c r="O253" s="240"/>
      <c r="P253" s="238"/>
      <c r="Q253" s="240"/>
      <c r="R253" s="239">
        <v>0</v>
      </c>
      <c r="S253" s="241">
        <v>11.2</v>
      </c>
      <c r="T253" s="242"/>
    </row>
    <row r="254" spans="1:20" ht="12.75" customHeight="1" outlineLevel="1">
      <c r="A254" s="199" t="s">
        <v>272</v>
      </c>
      <c r="B254" s="274">
        <v>12</v>
      </c>
      <c r="C254" s="240"/>
      <c r="D254" s="238"/>
      <c r="E254" s="240"/>
      <c r="F254" s="239">
        <v>0</v>
      </c>
      <c r="G254" s="240">
        <v>2</v>
      </c>
      <c r="H254" s="238">
        <v>9.1</v>
      </c>
      <c r="I254" s="240"/>
      <c r="J254" s="239">
        <v>11.1</v>
      </c>
      <c r="K254" s="240">
        <v>3</v>
      </c>
      <c r="L254" s="238">
        <v>7.8</v>
      </c>
      <c r="M254" s="240"/>
      <c r="N254" s="239">
        <v>10.8</v>
      </c>
      <c r="O254" s="240">
        <v>5</v>
      </c>
      <c r="P254" s="238">
        <v>8.1</v>
      </c>
      <c r="Q254" s="240"/>
      <c r="R254" s="239">
        <v>13.1</v>
      </c>
      <c r="S254" s="241">
        <v>35</v>
      </c>
      <c r="T254" s="242"/>
    </row>
    <row r="255" spans="1:20" ht="12.75" customHeight="1" outlineLevel="1">
      <c r="A255" s="199" t="s">
        <v>273</v>
      </c>
      <c r="B255" s="274">
        <v>12</v>
      </c>
      <c r="C255" s="240">
        <v>3</v>
      </c>
      <c r="D255" s="238">
        <v>9.4</v>
      </c>
      <c r="E255" s="240"/>
      <c r="F255" s="239">
        <v>12.4</v>
      </c>
      <c r="G255" s="240">
        <v>3</v>
      </c>
      <c r="H255" s="238">
        <v>9.3</v>
      </c>
      <c r="I255" s="240"/>
      <c r="J255" s="239">
        <v>12.3</v>
      </c>
      <c r="K255" s="240">
        <v>4</v>
      </c>
      <c r="L255" s="238">
        <v>9</v>
      </c>
      <c r="M255" s="240"/>
      <c r="N255" s="239">
        <v>13</v>
      </c>
      <c r="O255" s="240">
        <v>5</v>
      </c>
      <c r="P255" s="238">
        <v>8.8</v>
      </c>
      <c r="Q255" s="240"/>
      <c r="R255" s="239">
        <v>13.8</v>
      </c>
      <c r="S255" s="241">
        <v>51.5</v>
      </c>
      <c r="T255" s="242"/>
    </row>
    <row r="256" spans="1:20" ht="12.75" customHeight="1" outlineLevel="1">
      <c r="A256" s="199" t="s">
        <v>274</v>
      </c>
      <c r="B256" s="274">
        <v>12</v>
      </c>
      <c r="C256" s="240">
        <v>3</v>
      </c>
      <c r="D256" s="238">
        <v>8.9</v>
      </c>
      <c r="E256" s="240"/>
      <c r="F256" s="239">
        <v>11.9</v>
      </c>
      <c r="G256" s="240"/>
      <c r="H256" s="238"/>
      <c r="I256" s="240"/>
      <c r="J256" s="239">
        <v>0</v>
      </c>
      <c r="K256" s="240">
        <v>3</v>
      </c>
      <c r="L256" s="238">
        <v>9.3</v>
      </c>
      <c r="M256" s="240"/>
      <c r="N256" s="239">
        <v>12.3</v>
      </c>
      <c r="O256" s="240">
        <v>2</v>
      </c>
      <c r="P256" s="238">
        <v>9</v>
      </c>
      <c r="Q256" s="240"/>
      <c r="R256" s="239">
        <v>11</v>
      </c>
      <c r="S256" s="241">
        <v>35.2</v>
      </c>
      <c r="T256" s="242"/>
    </row>
    <row r="257" spans="1:20" ht="12.75" customHeight="1" outlineLevel="1">
      <c r="A257" s="199" t="s">
        <v>275</v>
      </c>
      <c r="B257" s="274">
        <v>12</v>
      </c>
      <c r="C257" s="240"/>
      <c r="D257" s="238"/>
      <c r="E257" s="240"/>
      <c r="F257" s="239">
        <v>0</v>
      </c>
      <c r="G257" s="240"/>
      <c r="H257" s="238"/>
      <c r="I257" s="240"/>
      <c r="J257" s="239">
        <v>0</v>
      </c>
      <c r="K257" s="240">
        <v>4</v>
      </c>
      <c r="L257" s="238">
        <v>8.9</v>
      </c>
      <c r="M257" s="240"/>
      <c r="N257" s="239">
        <v>12.9</v>
      </c>
      <c r="O257" s="240">
        <v>4</v>
      </c>
      <c r="P257" s="238">
        <v>8.7</v>
      </c>
      <c r="Q257" s="240"/>
      <c r="R257" s="239">
        <v>12.7</v>
      </c>
      <c r="S257" s="241">
        <v>25.6</v>
      </c>
      <c r="T257" s="242"/>
    </row>
    <row r="258" spans="1:20" ht="15" outlineLevel="1">
      <c r="A258" s="288" t="s">
        <v>276</v>
      </c>
      <c r="B258" s="275">
        <v>12</v>
      </c>
      <c r="C258" s="240">
        <v>3</v>
      </c>
      <c r="D258" s="238">
        <v>8.4</v>
      </c>
      <c r="E258" s="240"/>
      <c r="F258" s="239">
        <v>11.4</v>
      </c>
      <c r="G258" s="240">
        <v>3</v>
      </c>
      <c r="H258" s="238">
        <v>9.3</v>
      </c>
      <c r="I258" s="240"/>
      <c r="J258" s="239">
        <v>12.3</v>
      </c>
      <c r="K258" s="240"/>
      <c r="L258" s="238"/>
      <c r="M258" s="240"/>
      <c r="N258" s="239">
        <v>0</v>
      </c>
      <c r="O258" s="240"/>
      <c r="P258" s="238"/>
      <c r="Q258" s="240"/>
      <c r="R258" s="239">
        <v>0</v>
      </c>
      <c r="S258" s="241">
        <v>23.700000000000003</v>
      </c>
      <c r="T258" s="242"/>
    </row>
    <row r="259" spans="1:20" ht="15" outlineLevel="1">
      <c r="A259" s="288" t="s">
        <v>277</v>
      </c>
      <c r="B259" s="275">
        <v>13</v>
      </c>
      <c r="C259" s="240"/>
      <c r="D259" s="238"/>
      <c r="E259" s="240"/>
      <c r="F259" s="239">
        <v>0</v>
      </c>
      <c r="G259" s="240">
        <v>2</v>
      </c>
      <c r="H259" s="238">
        <v>8.8</v>
      </c>
      <c r="I259" s="240"/>
      <c r="J259" s="239">
        <v>10.8</v>
      </c>
      <c r="K259" s="240"/>
      <c r="L259" s="238"/>
      <c r="M259" s="240"/>
      <c r="N259" s="239">
        <v>0</v>
      </c>
      <c r="O259" s="240"/>
      <c r="P259" s="238"/>
      <c r="Q259" s="240"/>
      <c r="R259" s="239">
        <v>0</v>
      </c>
      <c r="S259" s="241">
        <v>10.8</v>
      </c>
      <c r="T259" s="242"/>
    </row>
    <row r="260" spans="1:20" ht="16.5" customHeight="1" thickBot="1">
      <c r="A260" s="283" t="s">
        <v>17</v>
      </c>
      <c r="B260" s="243"/>
      <c r="C260" s="244"/>
      <c r="D260" s="245"/>
      <c r="E260" s="244"/>
      <c r="F260" s="246">
        <v>35.7</v>
      </c>
      <c r="G260" s="244"/>
      <c r="H260" s="245"/>
      <c r="I260" s="244"/>
      <c r="J260" s="246">
        <v>35.7</v>
      </c>
      <c r="K260" s="244"/>
      <c r="L260" s="245"/>
      <c r="M260" s="244"/>
      <c r="N260" s="246">
        <v>38.2</v>
      </c>
      <c r="O260" s="244"/>
      <c r="P260" s="245"/>
      <c r="Q260" s="244"/>
      <c r="R260" s="246">
        <v>39.599999999999994</v>
      </c>
      <c r="S260" s="247">
        <v>149.2</v>
      </c>
      <c r="T260" s="268">
        <v>7</v>
      </c>
    </row>
    <row r="261" spans="1:21" s="236" customFormat="1" ht="13.5" customHeight="1" outlineLevel="1" thickTop="1">
      <c r="A261" s="285" t="s">
        <v>15</v>
      </c>
      <c r="B261" s="256" t="s">
        <v>78</v>
      </c>
      <c r="C261" s="217" t="s">
        <v>3</v>
      </c>
      <c r="D261" s="218" t="s">
        <v>4</v>
      </c>
      <c r="E261" s="270" t="s">
        <v>5</v>
      </c>
      <c r="F261" s="219" t="s">
        <v>6</v>
      </c>
      <c r="G261" s="217" t="s">
        <v>3</v>
      </c>
      <c r="H261" s="218" t="s">
        <v>4</v>
      </c>
      <c r="I261" s="270" t="s">
        <v>5</v>
      </c>
      <c r="J261" s="219" t="s">
        <v>7</v>
      </c>
      <c r="K261" s="217" t="s">
        <v>3</v>
      </c>
      <c r="L261" s="218" t="s">
        <v>4</v>
      </c>
      <c r="M261" s="270" t="s">
        <v>5</v>
      </c>
      <c r="N261" s="219" t="s">
        <v>8</v>
      </c>
      <c r="O261" s="217" t="s">
        <v>3</v>
      </c>
      <c r="P261" s="218" t="s">
        <v>4</v>
      </c>
      <c r="Q261" s="270" t="s">
        <v>5</v>
      </c>
      <c r="R261" s="219" t="s">
        <v>9</v>
      </c>
      <c r="S261" s="220" t="s">
        <v>10</v>
      </c>
      <c r="T261" s="221" t="s">
        <v>11</v>
      </c>
      <c r="U261" s="208"/>
    </row>
    <row r="262" spans="1:20" ht="12.75" customHeight="1" outlineLevel="1">
      <c r="A262" s="199" t="s">
        <v>159</v>
      </c>
      <c r="B262" s="274">
        <v>14</v>
      </c>
      <c r="C262" s="240"/>
      <c r="D262" s="238"/>
      <c r="E262" s="240"/>
      <c r="F262" s="239">
        <v>0</v>
      </c>
      <c r="G262" s="240">
        <v>4</v>
      </c>
      <c r="H262" s="238">
        <v>8.6</v>
      </c>
      <c r="I262" s="240"/>
      <c r="J262" s="239">
        <v>12.6</v>
      </c>
      <c r="K262" s="240">
        <v>3</v>
      </c>
      <c r="L262" s="238">
        <v>9.1</v>
      </c>
      <c r="M262" s="240"/>
      <c r="N262" s="239">
        <v>12.1</v>
      </c>
      <c r="O262" s="240">
        <v>3</v>
      </c>
      <c r="P262" s="238">
        <v>9</v>
      </c>
      <c r="Q262" s="240"/>
      <c r="R262" s="239">
        <v>12</v>
      </c>
      <c r="S262" s="241">
        <v>36.7</v>
      </c>
      <c r="T262" s="242"/>
    </row>
    <row r="263" spans="1:20" ht="12.75" customHeight="1" outlineLevel="1">
      <c r="A263" s="199" t="s">
        <v>160</v>
      </c>
      <c r="B263" s="274">
        <v>13</v>
      </c>
      <c r="C263" s="240">
        <v>3</v>
      </c>
      <c r="D263" s="238">
        <v>6.5</v>
      </c>
      <c r="E263" s="240"/>
      <c r="F263" s="239">
        <v>9.5</v>
      </c>
      <c r="G263" s="240"/>
      <c r="H263" s="238"/>
      <c r="I263" s="240"/>
      <c r="J263" s="239">
        <v>0</v>
      </c>
      <c r="K263" s="240"/>
      <c r="L263" s="238"/>
      <c r="M263" s="240"/>
      <c r="N263" s="239">
        <v>0</v>
      </c>
      <c r="O263" s="240">
        <v>3</v>
      </c>
      <c r="P263" s="238">
        <v>8.3</v>
      </c>
      <c r="Q263" s="240"/>
      <c r="R263" s="239">
        <v>11.3</v>
      </c>
      <c r="S263" s="241">
        <v>20.8</v>
      </c>
      <c r="T263" s="242"/>
    </row>
    <row r="264" spans="1:20" ht="12.75" customHeight="1" outlineLevel="1">
      <c r="A264" s="199" t="s">
        <v>161</v>
      </c>
      <c r="B264" s="274">
        <v>13</v>
      </c>
      <c r="C264" s="240">
        <v>3</v>
      </c>
      <c r="D264" s="238">
        <v>5.1</v>
      </c>
      <c r="E264" s="240"/>
      <c r="F264" s="239">
        <v>8.1</v>
      </c>
      <c r="G264" s="240">
        <v>3</v>
      </c>
      <c r="H264" s="238">
        <v>9</v>
      </c>
      <c r="I264" s="240"/>
      <c r="J264" s="239">
        <v>12</v>
      </c>
      <c r="K264" s="240">
        <v>3</v>
      </c>
      <c r="L264" s="238">
        <v>9</v>
      </c>
      <c r="M264" s="240"/>
      <c r="N264" s="239">
        <v>12</v>
      </c>
      <c r="O264" s="240">
        <v>3</v>
      </c>
      <c r="P264" s="238">
        <v>8.5</v>
      </c>
      <c r="Q264" s="240"/>
      <c r="R264" s="239">
        <v>11.5</v>
      </c>
      <c r="S264" s="241">
        <v>43.6</v>
      </c>
      <c r="T264" s="242"/>
    </row>
    <row r="265" spans="1:20" ht="12.75" customHeight="1" outlineLevel="1">
      <c r="A265" s="199" t="s">
        <v>162</v>
      </c>
      <c r="B265" s="274">
        <v>12</v>
      </c>
      <c r="C265" s="240">
        <v>3</v>
      </c>
      <c r="D265" s="238">
        <v>9.5</v>
      </c>
      <c r="E265" s="240"/>
      <c r="F265" s="239">
        <v>12.5</v>
      </c>
      <c r="G265" s="240">
        <v>3</v>
      </c>
      <c r="H265" s="238">
        <v>8.8</v>
      </c>
      <c r="I265" s="240"/>
      <c r="J265" s="239">
        <v>11.8</v>
      </c>
      <c r="K265" s="240"/>
      <c r="L265" s="238"/>
      <c r="M265" s="240"/>
      <c r="N265" s="239">
        <v>0</v>
      </c>
      <c r="O265" s="240"/>
      <c r="P265" s="238"/>
      <c r="Q265" s="240"/>
      <c r="R265" s="239">
        <v>0</v>
      </c>
      <c r="S265" s="241">
        <v>24.3</v>
      </c>
      <c r="T265" s="242"/>
    </row>
    <row r="266" spans="1:20" ht="15" outlineLevel="1">
      <c r="A266" s="199" t="s">
        <v>163</v>
      </c>
      <c r="B266" s="274">
        <v>12</v>
      </c>
      <c r="C266" s="240">
        <v>3</v>
      </c>
      <c r="D266" s="238">
        <v>8.8</v>
      </c>
      <c r="E266" s="240"/>
      <c r="F266" s="239">
        <v>11.8</v>
      </c>
      <c r="G266" s="240">
        <v>5</v>
      </c>
      <c r="H266" s="238">
        <v>9.5</v>
      </c>
      <c r="I266" s="240"/>
      <c r="J266" s="239">
        <v>14.5</v>
      </c>
      <c r="K266" s="240">
        <v>5</v>
      </c>
      <c r="L266" s="238">
        <v>7.8</v>
      </c>
      <c r="M266" s="240"/>
      <c r="N266" s="239">
        <v>12.8</v>
      </c>
      <c r="O266" s="240">
        <v>5</v>
      </c>
      <c r="P266" s="238">
        <v>8.8</v>
      </c>
      <c r="Q266" s="240"/>
      <c r="R266" s="239">
        <v>13.8</v>
      </c>
      <c r="S266" s="241">
        <v>52.900000000000006</v>
      </c>
      <c r="T266" s="242"/>
    </row>
    <row r="267" spans="1:20" ht="15" outlineLevel="1">
      <c r="A267" s="199" t="s">
        <v>312</v>
      </c>
      <c r="B267" s="274">
        <v>14</v>
      </c>
      <c r="C267" s="240"/>
      <c r="D267" s="238"/>
      <c r="E267" s="240"/>
      <c r="F267" s="239">
        <v>0</v>
      </c>
      <c r="G267" s="240"/>
      <c r="H267" s="238"/>
      <c r="I267" s="240"/>
      <c r="J267" s="239">
        <v>0</v>
      </c>
      <c r="K267" s="240">
        <v>3</v>
      </c>
      <c r="L267" s="238">
        <v>8.9</v>
      </c>
      <c r="M267" s="240"/>
      <c r="N267" s="239">
        <v>11.9</v>
      </c>
      <c r="O267" s="240"/>
      <c r="P267" s="238"/>
      <c r="Q267" s="240"/>
      <c r="R267" s="239">
        <v>0</v>
      </c>
      <c r="S267" s="241">
        <v>11.9</v>
      </c>
      <c r="T267" s="242"/>
    </row>
    <row r="268" spans="1:20" ht="16.5" customHeight="1" thickBot="1">
      <c r="A268" s="283" t="s">
        <v>15</v>
      </c>
      <c r="B268" s="243"/>
      <c r="C268" s="244"/>
      <c r="D268" s="245"/>
      <c r="E268" s="244"/>
      <c r="F268" s="246">
        <v>33.8</v>
      </c>
      <c r="G268" s="244"/>
      <c r="H268" s="245"/>
      <c r="I268" s="244"/>
      <c r="J268" s="246">
        <v>39.1</v>
      </c>
      <c r="K268" s="244"/>
      <c r="L268" s="245"/>
      <c r="M268" s="244"/>
      <c r="N268" s="246">
        <v>36.9</v>
      </c>
      <c r="O268" s="244"/>
      <c r="P268" s="245"/>
      <c r="Q268" s="244"/>
      <c r="R268" s="246">
        <v>37.3</v>
      </c>
      <c r="S268" s="247">
        <v>147.10000000000002</v>
      </c>
      <c r="T268" s="268">
        <v>8</v>
      </c>
    </row>
    <row r="269" spans="1:21" s="236" customFormat="1" ht="13.5" customHeight="1" outlineLevel="1" thickTop="1">
      <c r="A269" s="285" t="s">
        <v>80</v>
      </c>
      <c r="B269" s="256" t="s">
        <v>78</v>
      </c>
      <c r="C269" s="217" t="s">
        <v>3</v>
      </c>
      <c r="D269" s="218" t="s">
        <v>4</v>
      </c>
      <c r="E269" s="270" t="s">
        <v>5</v>
      </c>
      <c r="F269" s="219" t="s">
        <v>6</v>
      </c>
      <c r="G269" s="217" t="s">
        <v>3</v>
      </c>
      <c r="H269" s="218" t="s">
        <v>4</v>
      </c>
      <c r="I269" s="270" t="s">
        <v>5</v>
      </c>
      <c r="J269" s="219" t="s">
        <v>7</v>
      </c>
      <c r="K269" s="217" t="s">
        <v>3</v>
      </c>
      <c r="L269" s="218" t="s">
        <v>4</v>
      </c>
      <c r="M269" s="270" t="s">
        <v>5</v>
      </c>
      <c r="N269" s="219" t="s">
        <v>8</v>
      </c>
      <c r="O269" s="217" t="s">
        <v>3</v>
      </c>
      <c r="P269" s="218" t="s">
        <v>4</v>
      </c>
      <c r="Q269" s="270" t="s">
        <v>5</v>
      </c>
      <c r="R269" s="219" t="s">
        <v>9</v>
      </c>
      <c r="S269" s="220" t="s">
        <v>10</v>
      </c>
      <c r="T269" s="221" t="s">
        <v>11</v>
      </c>
      <c r="U269" s="208"/>
    </row>
    <row r="270" spans="1:20" ht="12.75" customHeight="1" outlineLevel="1">
      <c r="A270" s="199" t="s">
        <v>241</v>
      </c>
      <c r="B270" s="274">
        <v>10</v>
      </c>
      <c r="C270" s="240">
        <v>4</v>
      </c>
      <c r="D270" s="238">
        <v>8.7</v>
      </c>
      <c r="E270" s="240"/>
      <c r="F270" s="239">
        <v>12.7</v>
      </c>
      <c r="G270" s="240">
        <v>3</v>
      </c>
      <c r="H270" s="238">
        <v>9</v>
      </c>
      <c r="I270" s="240"/>
      <c r="J270" s="239">
        <v>12</v>
      </c>
      <c r="K270" s="240">
        <v>3</v>
      </c>
      <c r="L270" s="238">
        <v>8.4</v>
      </c>
      <c r="M270" s="240"/>
      <c r="N270" s="239">
        <v>11.4</v>
      </c>
      <c r="O270" s="240">
        <v>3</v>
      </c>
      <c r="P270" s="238">
        <v>8.5</v>
      </c>
      <c r="Q270" s="240"/>
      <c r="R270" s="239">
        <v>11.5</v>
      </c>
      <c r="S270" s="241">
        <v>47.6</v>
      </c>
      <c r="T270" s="242"/>
    </row>
    <row r="271" spans="1:20" ht="12.75" customHeight="1" outlineLevel="1">
      <c r="A271" s="199" t="s">
        <v>242</v>
      </c>
      <c r="B271" s="274">
        <v>11</v>
      </c>
      <c r="C271" s="240">
        <v>3</v>
      </c>
      <c r="D271" s="238">
        <v>8.2</v>
      </c>
      <c r="E271" s="240"/>
      <c r="F271" s="239">
        <v>11.2</v>
      </c>
      <c r="G271" s="240">
        <v>3</v>
      </c>
      <c r="H271" s="238">
        <v>9</v>
      </c>
      <c r="I271" s="240"/>
      <c r="J271" s="239">
        <v>12</v>
      </c>
      <c r="K271" s="240">
        <v>3</v>
      </c>
      <c r="L271" s="238">
        <v>7.1</v>
      </c>
      <c r="M271" s="240"/>
      <c r="N271" s="239">
        <v>10.1</v>
      </c>
      <c r="O271" s="240">
        <v>2</v>
      </c>
      <c r="P271" s="238">
        <v>8.5</v>
      </c>
      <c r="Q271" s="240"/>
      <c r="R271" s="239">
        <v>10.5</v>
      </c>
      <c r="S271" s="241">
        <v>43.8</v>
      </c>
      <c r="T271" s="242"/>
    </row>
    <row r="272" spans="1:20" ht="12.75" customHeight="1" outlineLevel="1">
      <c r="A272" s="199" t="s">
        <v>243</v>
      </c>
      <c r="B272" s="274">
        <v>11</v>
      </c>
      <c r="C272" s="240">
        <v>4</v>
      </c>
      <c r="D272" s="238">
        <v>9</v>
      </c>
      <c r="E272" s="240"/>
      <c r="F272" s="239">
        <v>13</v>
      </c>
      <c r="G272" s="240">
        <v>3</v>
      </c>
      <c r="H272" s="238">
        <v>8.8</v>
      </c>
      <c r="I272" s="240"/>
      <c r="J272" s="239">
        <v>11.8</v>
      </c>
      <c r="K272" s="240">
        <v>3</v>
      </c>
      <c r="L272" s="238">
        <v>8.7</v>
      </c>
      <c r="M272" s="240"/>
      <c r="N272" s="239">
        <v>11.7</v>
      </c>
      <c r="O272" s="240">
        <v>3</v>
      </c>
      <c r="P272" s="238">
        <v>8.7</v>
      </c>
      <c r="Q272" s="240"/>
      <c r="R272" s="239">
        <v>11.7</v>
      </c>
      <c r="S272" s="241">
        <v>48.2</v>
      </c>
      <c r="T272" s="242"/>
    </row>
    <row r="273" spans="1:20" ht="12.75" customHeight="1" outlineLevel="1">
      <c r="A273" s="199" t="s">
        <v>244</v>
      </c>
      <c r="B273" s="274">
        <v>11</v>
      </c>
      <c r="C273" s="240">
        <v>4</v>
      </c>
      <c r="D273" s="238">
        <v>8.8</v>
      </c>
      <c r="E273" s="240"/>
      <c r="F273" s="239">
        <v>12.8</v>
      </c>
      <c r="G273" s="240">
        <v>3</v>
      </c>
      <c r="H273" s="238">
        <v>9</v>
      </c>
      <c r="I273" s="240"/>
      <c r="J273" s="239">
        <v>12</v>
      </c>
      <c r="K273" s="240">
        <v>3</v>
      </c>
      <c r="L273" s="238">
        <v>8.7</v>
      </c>
      <c r="M273" s="240"/>
      <c r="N273" s="239">
        <v>11.7</v>
      </c>
      <c r="O273" s="240">
        <v>3</v>
      </c>
      <c r="P273" s="238">
        <v>9.1</v>
      </c>
      <c r="Q273" s="240"/>
      <c r="R273" s="239">
        <v>12.1</v>
      </c>
      <c r="S273" s="241">
        <v>48.6</v>
      </c>
      <c r="T273" s="242"/>
    </row>
    <row r="274" spans="1:20" ht="16.5" customHeight="1" thickBot="1">
      <c r="A274" s="283" t="s">
        <v>80</v>
      </c>
      <c r="B274" s="243"/>
      <c r="C274" s="244"/>
      <c r="D274" s="245"/>
      <c r="E274" s="244"/>
      <c r="F274" s="246">
        <v>38.5</v>
      </c>
      <c r="G274" s="244"/>
      <c r="H274" s="245"/>
      <c r="I274" s="244"/>
      <c r="J274" s="246">
        <v>36</v>
      </c>
      <c r="K274" s="244"/>
      <c r="L274" s="245"/>
      <c r="M274" s="244"/>
      <c r="N274" s="246">
        <v>34.8</v>
      </c>
      <c r="O274" s="244"/>
      <c r="P274" s="245"/>
      <c r="Q274" s="244"/>
      <c r="R274" s="246">
        <v>35.3</v>
      </c>
      <c r="S274" s="247">
        <v>144.6</v>
      </c>
      <c r="T274" s="268">
        <v>9</v>
      </c>
    </row>
    <row r="275" spans="1:21" s="236" customFormat="1" ht="13.5" customHeight="1" outlineLevel="1" thickTop="1">
      <c r="A275" s="285" t="s">
        <v>220</v>
      </c>
      <c r="B275" s="256" t="s">
        <v>78</v>
      </c>
      <c r="C275" s="217" t="s">
        <v>3</v>
      </c>
      <c r="D275" s="218" t="s">
        <v>4</v>
      </c>
      <c r="E275" s="270" t="s">
        <v>5</v>
      </c>
      <c r="F275" s="219" t="s">
        <v>6</v>
      </c>
      <c r="G275" s="217" t="s">
        <v>3</v>
      </c>
      <c r="H275" s="218" t="s">
        <v>4</v>
      </c>
      <c r="I275" s="270" t="s">
        <v>5</v>
      </c>
      <c r="J275" s="219" t="s">
        <v>7</v>
      </c>
      <c r="K275" s="217" t="s">
        <v>3</v>
      </c>
      <c r="L275" s="218" t="s">
        <v>4</v>
      </c>
      <c r="M275" s="270" t="s">
        <v>5</v>
      </c>
      <c r="N275" s="219" t="s">
        <v>8</v>
      </c>
      <c r="O275" s="217" t="s">
        <v>3</v>
      </c>
      <c r="P275" s="218" t="s">
        <v>4</v>
      </c>
      <c r="Q275" s="270" t="s">
        <v>5</v>
      </c>
      <c r="R275" s="219" t="s">
        <v>9</v>
      </c>
      <c r="S275" s="220" t="s">
        <v>10</v>
      </c>
      <c r="T275" s="221" t="s">
        <v>11</v>
      </c>
      <c r="U275" s="208"/>
    </row>
    <row r="276" spans="1:20" ht="12.75" customHeight="1" outlineLevel="1">
      <c r="A276" s="199" t="s">
        <v>221</v>
      </c>
      <c r="B276" s="274">
        <v>12</v>
      </c>
      <c r="C276" s="240">
        <v>4</v>
      </c>
      <c r="D276" s="238">
        <v>8.7</v>
      </c>
      <c r="E276" s="240"/>
      <c r="F276" s="239">
        <v>12.7</v>
      </c>
      <c r="G276" s="240">
        <v>3</v>
      </c>
      <c r="H276" s="238">
        <v>9.1</v>
      </c>
      <c r="I276" s="240"/>
      <c r="J276" s="239">
        <v>12.1</v>
      </c>
      <c r="K276" s="240">
        <v>4</v>
      </c>
      <c r="L276" s="238">
        <v>8.2</v>
      </c>
      <c r="M276" s="240"/>
      <c r="N276" s="239">
        <v>12.2</v>
      </c>
      <c r="O276" s="240">
        <v>3</v>
      </c>
      <c r="P276" s="238">
        <v>8.6</v>
      </c>
      <c r="Q276" s="240"/>
      <c r="R276" s="239">
        <v>11.6</v>
      </c>
      <c r="S276" s="241">
        <v>48.6</v>
      </c>
      <c r="T276" s="242"/>
    </row>
    <row r="277" spans="1:20" ht="12.75" customHeight="1" outlineLevel="1">
      <c r="A277" s="199" t="s">
        <v>222</v>
      </c>
      <c r="B277" s="274">
        <v>12</v>
      </c>
      <c r="C277" s="240">
        <v>4</v>
      </c>
      <c r="D277" s="238">
        <v>8</v>
      </c>
      <c r="E277" s="240"/>
      <c r="F277" s="239">
        <v>12</v>
      </c>
      <c r="G277" s="240">
        <v>3</v>
      </c>
      <c r="H277" s="238">
        <v>9.2</v>
      </c>
      <c r="I277" s="240"/>
      <c r="J277" s="239">
        <v>12.2</v>
      </c>
      <c r="K277" s="240">
        <v>3</v>
      </c>
      <c r="L277" s="238">
        <v>8.6</v>
      </c>
      <c r="M277" s="240"/>
      <c r="N277" s="239">
        <v>11.6</v>
      </c>
      <c r="O277" s="240">
        <v>3</v>
      </c>
      <c r="P277" s="238">
        <v>8.4</v>
      </c>
      <c r="Q277" s="240"/>
      <c r="R277" s="239">
        <v>11.4</v>
      </c>
      <c r="S277" s="241">
        <v>47.199999999999996</v>
      </c>
      <c r="T277" s="242"/>
    </row>
    <row r="278" spans="1:20" ht="12.75" customHeight="1" outlineLevel="1">
      <c r="A278" s="199" t="s">
        <v>223</v>
      </c>
      <c r="B278" s="274">
        <v>13</v>
      </c>
      <c r="C278" s="240">
        <v>3</v>
      </c>
      <c r="D278" s="238">
        <v>8.8</v>
      </c>
      <c r="E278" s="240"/>
      <c r="F278" s="239">
        <v>11.8</v>
      </c>
      <c r="G278" s="240">
        <v>2</v>
      </c>
      <c r="H278" s="238">
        <v>9</v>
      </c>
      <c r="I278" s="240"/>
      <c r="J278" s="239">
        <v>11</v>
      </c>
      <c r="K278" s="240">
        <v>3</v>
      </c>
      <c r="L278" s="238">
        <v>7.8</v>
      </c>
      <c r="M278" s="240"/>
      <c r="N278" s="239">
        <v>10.8</v>
      </c>
      <c r="O278" s="240">
        <v>2</v>
      </c>
      <c r="P278" s="238">
        <v>8.6</v>
      </c>
      <c r="Q278" s="240"/>
      <c r="R278" s="239">
        <v>10.6</v>
      </c>
      <c r="S278" s="241">
        <v>44.2</v>
      </c>
      <c r="T278" s="242"/>
    </row>
    <row r="279" spans="1:20" ht="12.75" customHeight="1" outlineLevel="1">
      <c r="A279" s="199" t="s">
        <v>224</v>
      </c>
      <c r="B279" s="274">
        <v>13</v>
      </c>
      <c r="C279" s="240">
        <v>3</v>
      </c>
      <c r="D279" s="238">
        <v>8</v>
      </c>
      <c r="E279" s="240"/>
      <c r="F279" s="239">
        <v>11</v>
      </c>
      <c r="G279" s="240">
        <v>3</v>
      </c>
      <c r="H279" s="238">
        <v>8.7</v>
      </c>
      <c r="I279" s="240"/>
      <c r="J279" s="239">
        <v>11.7</v>
      </c>
      <c r="K279" s="240"/>
      <c r="L279" s="238"/>
      <c r="M279" s="240"/>
      <c r="N279" s="239">
        <v>0</v>
      </c>
      <c r="O279" s="240"/>
      <c r="P279" s="238"/>
      <c r="Q279" s="240"/>
      <c r="R279" s="239">
        <v>0</v>
      </c>
      <c r="S279" s="241">
        <v>22.7</v>
      </c>
      <c r="T279" s="242"/>
    </row>
    <row r="280" spans="1:20" ht="12.75" customHeight="1" outlineLevel="1">
      <c r="A280" s="199" t="s">
        <v>225</v>
      </c>
      <c r="B280" s="274">
        <v>14</v>
      </c>
      <c r="C280" s="240"/>
      <c r="D280" s="238"/>
      <c r="E280" s="240"/>
      <c r="F280" s="239">
        <v>0</v>
      </c>
      <c r="G280" s="240"/>
      <c r="H280" s="238"/>
      <c r="I280" s="240"/>
      <c r="J280" s="239">
        <v>0</v>
      </c>
      <c r="K280" s="240">
        <v>3</v>
      </c>
      <c r="L280" s="238">
        <v>7.6</v>
      </c>
      <c r="M280" s="240"/>
      <c r="N280" s="239">
        <v>10.6</v>
      </c>
      <c r="O280" s="240">
        <v>2</v>
      </c>
      <c r="P280" s="238">
        <v>8.5</v>
      </c>
      <c r="Q280" s="240"/>
      <c r="R280" s="239">
        <v>10.5</v>
      </c>
      <c r="S280" s="241">
        <v>21.1</v>
      </c>
      <c r="T280" s="242"/>
    </row>
    <row r="281" spans="1:20" ht="16.5" customHeight="1" thickBot="1">
      <c r="A281" s="283" t="s">
        <v>220</v>
      </c>
      <c r="B281" s="243"/>
      <c r="C281" s="244"/>
      <c r="D281" s="245"/>
      <c r="E281" s="244"/>
      <c r="F281" s="246">
        <v>36.5</v>
      </c>
      <c r="G281" s="244"/>
      <c r="H281" s="245"/>
      <c r="I281" s="244"/>
      <c r="J281" s="246">
        <v>36</v>
      </c>
      <c r="K281" s="244"/>
      <c r="L281" s="245"/>
      <c r="M281" s="244"/>
      <c r="N281" s="246">
        <v>34.599999999999994</v>
      </c>
      <c r="O281" s="244"/>
      <c r="P281" s="245"/>
      <c r="Q281" s="244"/>
      <c r="R281" s="246">
        <v>33.6</v>
      </c>
      <c r="S281" s="247">
        <v>140.7</v>
      </c>
      <c r="T281" s="268">
        <v>10</v>
      </c>
    </row>
    <row r="282" ht="15.75" thickTop="1"/>
  </sheetData>
  <sheetProtection selectLockedCells="1" selectUnlockedCells="1"/>
  <mergeCells count="1">
    <mergeCell ref="A4:B4"/>
  </mergeCells>
  <conditionalFormatting sqref="T4:T65536 T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755905511811024" right="0.11811023622047245" top="0.37" bottom="0.1968503937007874" header="0.15748031496062992" footer="0.15748031496062992"/>
  <pageSetup horizontalDpi="300" verticalDpi="300" orientation="portrait" paperSize="9" r:id="rId1"/>
  <rowBreaks count="4" manualBreakCount="4">
    <brk id="60" max="255" man="1"/>
    <brk id="114" max="255" man="1"/>
    <brk id="171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">
      <selection activeCell="A1" sqref="A1"/>
    </sheetView>
  </sheetViews>
  <sheetFormatPr defaultColWidth="11.421875" defaultRowHeight="12.75" outlineLevelRow="1" outlineLevelCol="2"/>
  <cols>
    <col min="1" max="1" width="30.7109375" style="36" customWidth="1"/>
    <col min="2" max="2" width="3.7109375" style="37" customWidth="1"/>
    <col min="3" max="3" width="3.7109375" style="38" customWidth="1" outlineLevel="2"/>
    <col min="4" max="4" width="4.7109375" style="39" customWidth="1" outlineLevel="2"/>
    <col min="5" max="5" width="6.7109375" style="40" customWidth="1" outlineLevel="1"/>
    <col min="6" max="6" width="3.7109375" style="41" customWidth="1" outlineLevel="1"/>
    <col min="7" max="7" width="3.7109375" style="38" customWidth="1" outlineLevel="2"/>
    <col min="8" max="8" width="4.7109375" style="39" customWidth="1" outlineLevel="2"/>
    <col min="9" max="9" width="6.7109375" style="40" customWidth="1" outlineLevel="1"/>
    <col min="10" max="10" width="3.7109375" style="41" customWidth="1" outlineLevel="1"/>
    <col min="11" max="11" width="3.7109375" style="38" customWidth="1" outlineLevel="2"/>
    <col min="12" max="12" width="4.7109375" style="39" customWidth="1" outlineLevel="2"/>
    <col min="13" max="13" width="6.7109375" style="40" customWidth="1" outlineLevel="1"/>
    <col min="14" max="14" width="3.7109375" style="41" customWidth="1" outlineLevel="1"/>
    <col min="15" max="15" width="3.7109375" style="38" customWidth="1" outlineLevel="2"/>
    <col min="16" max="16" width="4.7109375" style="39" customWidth="1" outlineLevel="2"/>
    <col min="17" max="17" width="6.7109375" style="40" customWidth="1" outlineLevel="1"/>
    <col min="18" max="18" width="3.7109375" style="41" customWidth="1" outlineLevel="1"/>
    <col min="19" max="19" width="12.7109375" style="40" customWidth="1"/>
    <col min="20" max="20" width="6.7109375" style="42" customWidth="1"/>
    <col min="21" max="21" width="4.28125" style="43" customWidth="1"/>
    <col min="22" max="22" width="4.421875" style="44" customWidth="1"/>
    <col min="23" max="23" width="4.57421875" style="44" customWidth="1"/>
    <col min="24" max="26" width="4.421875" style="44" customWidth="1"/>
    <col min="27" max="27" width="4.421875" style="43" customWidth="1"/>
    <col min="28" max="16384" width="11.421875" style="43" customWidth="1"/>
  </cols>
  <sheetData>
    <row r="1" spans="1:26" ht="19.5">
      <c r="A1" s="203" t="s">
        <v>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45"/>
      <c r="V1" s="45"/>
      <c r="W1" s="45"/>
      <c r="X1" s="45"/>
      <c r="Y1" s="45"/>
      <c r="Z1" s="46"/>
    </row>
    <row r="2" spans="1:26" ht="14.25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8"/>
      <c r="P2" s="48"/>
      <c r="Q2" s="49"/>
      <c r="R2" s="50"/>
      <c r="S2" s="43"/>
      <c r="T2" s="43"/>
      <c r="V2" s="43"/>
      <c r="W2" s="43"/>
      <c r="X2" s="43"/>
      <c r="Y2" s="43"/>
      <c r="Z2" s="43"/>
    </row>
    <row r="3" spans="1:28" ht="7.5" customHeight="1">
      <c r="A3" s="48"/>
      <c r="B3" s="51"/>
      <c r="C3" s="52"/>
      <c r="D3" s="53"/>
      <c r="E3" s="54"/>
      <c r="F3" s="55"/>
      <c r="G3" s="52"/>
      <c r="H3" s="53"/>
      <c r="I3" s="54"/>
      <c r="J3" s="55"/>
      <c r="K3" s="52"/>
      <c r="L3" s="53"/>
      <c r="M3" s="54"/>
      <c r="N3" s="55"/>
      <c r="O3" s="52"/>
      <c r="P3" s="53"/>
      <c r="Q3" s="54"/>
      <c r="R3" s="55"/>
      <c r="S3" s="56"/>
      <c r="T3" s="56"/>
      <c r="U3" s="57"/>
      <c r="V3" s="57"/>
      <c r="W3" s="57"/>
      <c r="X3" s="57"/>
      <c r="Y3" s="57"/>
      <c r="Z3" s="49"/>
      <c r="AA3" s="49"/>
      <c r="AB3" s="50"/>
    </row>
    <row r="4" spans="1:20" s="64" customFormat="1" ht="12.75">
      <c r="A4" s="204" t="s">
        <v>2</v>
      </c>
      <c r="B4" s="204"/>
      <c r="C4" s="58" t="s">
        <v>24</v>
      </c>
      <c r="D4" s="59" t="s">
        <v>25</v>
      </c>
      <c r="E4" s="60" t="s">
        <v>6</v>
      </c>
      <c r="F4" s="61" t="s">
        <v>11</v>
      </c>
      <c r="G4" s="58" t="s">
        <v>24</v>
      </c>
      <c r="H4" s="59" t="s">
        <v>25</v>
      </c>
      <c r="I4" s="60" t="s">
        <v>7</v>
      </c>
      <c r="J4" s="61" t="s">
        <v>11</v>
      </c>
      <c r="K4" s="58" t="s">
        <v>24</v>
      </c>
      <c r="L4" s="59" t="s">
        <v>25</v>
      </c>
      <c r="M4" s="60" t="s">
        <v>8</v>
      </c>
      <c r="N4" s="61" t="s">
        <v>11</v>
      </c>
      <c r="O4" s="58" t="s">
        <v>24</v>
      </c>
      <c r="P4" s="59" t="s">
        <v>25</v>
      </c>
      <c r="Q4" s="60" t="s">
        <v>9</v>
      </c>
      <c r="R4" s="61" t="s">
        <v>11</v>
      </c>
      <c r="S4" s="62" t="s">
        <v>10</v>
      </c>
      <c r="T4" s="63" t="s">
        <v>26</v>
      </c>
    </row>
    <row r="5" spans="1:26" ht="5.25" customHeight="1">
      <c r="A5" s="48"/>
      <c r="B5" s="65"/>
      <c r="C5" s="66"/>
      <c r="D5" s="56"/>
      <c r="E5" s="54"/>
      <c r="F5" s="55"/>
      <c r="G5" s="66"/>
      <c r="H5" s="56"/>
      <c r="I5" s="54"/>
      <c r="J5" s="55"/>
      <c r="K5" s="66"/>
      <c r="L5" s="56"/>
      <c r="M5" s="54"/>
      <c r="N5" s="55"/>
      <c r="O5" s="66"/>
      <c r="P5" s="56"/>
      <c r="Q5" s="54"/>
      <c r="R5" s="55"/>
      <c r="S5" s="56"/>
      <c r="T5" s="56"/>
      <c r="U5" s="49"/>
      <c r="V5" s="50"/>
      <c r="W5" s="43"/>
      <c r="X5" s="43"/>
      <c r="Y5" s="43"/>
      <c r="Z5" s="43"/>
    </row>
    <row r="6" spans="1:26" s="75" customFormat="1" ht="20.25">
      <c r="A6" s="29" t="s">
        <v>27</v>
      </c>
      <c r="B6" s="67"/>
      <c r="C6" s="68"/>
      <c r="D6" s="69"/>
      <c r="E6" s="70"/>
      <c r="F6" s="71"/>
      <c r="G6" s="68"/>
      <c r="H6" s="69"/>
      <c r="I6" s="72"/>
      <c r="J6" s="71"/>
      <c r="K6" s="68"/>
      <c r="L6" s="69"/>
      <c r="M6" s="72"/>
      <c r="N6" s="71"/>
      <c r="O6" s="68"/>
      <c r="P6" s="69"/>
      <c r="Q6" s="72"/>
      <c r="R6" s="71"/>
      <c r="S6" s="73"/>
      <c r="T6" s="74"/>
      <c r="V6" s="76"/>
      <c r="W6" s="77"/>
      <c r="X6" s="77"/>
      <c r="Y6" s="77"/>
      <c r="Z6" s="77"/>
    </row>
    <row r="7" spans="1:26" s="49" customFormat="1" ht="12.75" hidden="1" outlineLevel="1">
      <c r="A7" s="78" t="s">
        <v>28</v>
      </c>
      <c r="B7" s="79" t="s">
        <v>14</v>
      </c>
      <c r="C7" s="80" t="s">
        <v>24</v>
      </c>
      <c r="D7" s="81" t="s">
        <v>25</v>
      </c>
      <c r="E7" s="82" t="s">
        <v>6</v>
      </c>
      <c r="F7" s="83" t="s">
        <v>11</v>
      </c>
      <c r="G7" s="80" t="s">
        <v>24</v>
      </c>
      <c r="H7" s="81" t="s">
        <v>25</v>
      </c>
      <c r="I7" s="81" t="s">
        <v>7</v>
      </c>
      <c r="J7" s="83" t="s">
        <v>11</v>
      </c>
      <c r="K7" s="80" t="s">
        <v>24</v>
      </c>
      <c r="L7" s="81" t="s">
        <v>25</v>
      </c>
      <c r="M7" s="81" t="s">
        <v>8</v>
      </c>
      <c r="N7" s="83" t="s">
        <v>11</v>
      </c>
      <c r="O7" s="80" t="s">
        <v>24</v>
      </c>
      <c r="P7" s="81" t="s">
        <v>25</v>
      </c>
      <c r="Q7" s="81" t="s">
        <v>9</v>
      </c>
      <c r="R7" s="83" t="s">
        <v>11</v>
      </c>
      <c r="S7" s="84" t="s">
        <v>10</v>
      </c>
      <c r="T7" s="85" t="s">
        <v>26</v>
      </c>
      <c r="U7" s="86"/>
      <c r="V7" s="87"/>
      <c r="W7" s="87"/>
      <c r="X7" s="87"/>
      <c r="Y7" s="87"/>
      <c r="Z7" s="87"/>
    </row>
    <row r="8" spans="1:21" ht="12.75" hidden="1" outlineLevel="1">
      <c r="A8" s="88">
        <v>1</v>
      </c>
      <c r="B8" s="89"/>
      <c r="C8" s="90"/>
      <c r="D8" s="91"/>
      <c r="E8" s="92">
        <f aca="true" t="shared" si="0" ref="E8:E14">C8+D8</f>
        <v>0</v>
      </c>
      <c r="F8" s="83">
        <f aca="true" t="shared" si="1" ref="F8:F14">RANK(E8,$E$8:$E$14)</f>
        <v>1</v>
      </c>
      <c r="G8" s="90"/>
      <c r="H8" s="91"/>
      <c r="I8" s="92">
        <f aca="true" t="shared" si="2" ref="I8:I14">G8+H8</f>
        <v>0</v>
      </c>
      <c r="J8" s="83">
        <f aca="true" t="shared" si="3" ref="J8:J14">RANK(I8,$I$8:$I$14)</f>
        <v>1</v>
      </c>
      <c r="K8" s="90"/>
      <c r="L8" s="91"/>
      <c r="M8" s="92">
        <f aca="true" t="shared" si="4" ref="M8:M14">K8+L8</f>
        <v>0</v>
      </c>
      <c r="N8" s="83">
        <f aca="true" t="shared" si="5" ref="N8:N14">RANK(M8,$M$8:$M$14)</f>
        <v>1</v>
      </c>
      <c r="O8" s="90"/>
      <c r="P8" s="91"/>
      <c r="Q8" s="92">
        <f aca="true" t="shared" si="6" ref="Q8:Q14">O8+P8</f>
        <v>0</v>
      </c>
      <c r="R8" s="83">
        <f aca="true" t="shared" si="7" ref="R8:R14">RANK(Q8,$Q$8:$Q$14)</f>
        <v>1</v>
      </c>
      <c r="S8" s="93">
        <f aca="true" t="shared" si="8" ref="S8:S15">E8+I8+M8+Q8</f>
        <v>0</v>
      </c>
      <c r="T8" s="83">
        <f aca="true" t="shared" si="9" ref="T8:T14">RANK(S8,$S$8:$S$14)</f>
        <v>1</v>
      </c>
      <c r="U8" s="94"/>
    </row>
    <row r="9" spans="1:21" ht="12.75" hidden="1" outlineLevel="1">
      <c r="A9" s="88">
        <v>1</v>
      </c>
      <c r="B9" s="89"/>
      <c r="C9" s="90"/>
      <c r="D9" s="91"/>
      <c r="E9" s="92">
        <f t="shared" si="0"/>
        <v>0</v>
      </c>
      <c r="F9" s="83">
        <f t="shared" si="1"/>
        <v>1</v>
      </c>
      <c r="G9" s="90"/>
      <c r="H9" s="91"/>
      <c r="I9" s="92">
        <f t="shared" si="2"/>
        <v>0</v>
      </c>
      <c r="J9" s="83">
        <f t="shared" si="3"/>
        <v>1</v>
      </c>
      <c r="K9" s="90"/>
      <c r="L9" s="91"/>
      <c r="M9" s="92">
        <f t="shared" si="4"/>
        <v>0</v>
      </c>
      <c r="N9" s="83">
        <f t="shared" si="5"/>
        <v>1</v>
      </c>
      <c r="O9" s="90"/>
      <c r="P9" s="91"/>
      <c r="Q9" s="92">
        <f t="shared" si="6"/>
        <v>0</v>
      </c>
      <c r="R9" s="83">
        <f t="shared" si="7"/>
        <v>1</v>
      </c>
      <c r="S9" s="93">
        <f t="shared" si="8"/>
        <v>0</v>
      </c>
      <c r="T9" s="83">
        <f t="shared" si="9"/>
        <v>1</v>
      </c>
      <c r="U9" s="94"/>
    </row>
    <row r="10" spans="1:21" ht="12.75" hidden="1" outlineLevel="1">
      <c r="A10" s="88">
        <v>1</v>
      </c>
      <c r="B10" s="89"/>
      <c r="C10" s="90"/>
      <c r="D10" s="91"/>
      <c r="E10" s="92">
        <f t="shared" si="0"/>
        <v>0</v>
      </c>
      <c r="F10" s="83">
        <f t="shared" si="1"/>
        <v>1</v>
      </c>
      <c r="G10" s="90"/>
      <c r="H10" s="91"/>
      <c r="I10" s="92">
        <f t="shared" si="2"/>
        <v>0</v>
      </c>
      <c r="J10" s="83">
        <f t="shared" si="3"/>
        <v>1</v>
      </c>
      <c r="K10" s="90"/>
      <c r="L10" s="91"/>
      <c r="M10" s="92">
        <f t="shared" si="4"/>
        <v>0</v>
      </c>
      <c r="N10" s="83">
        <f t="shared" si="5"/>
        <v>1</v>
      </c>
      <c r="O10" s="90"/>
      <c r="P10" s="91"/>
      <c r="Q10" s="92">
        <f t="shared" si="6"/>
        <v>0</v>
      </c>
      <c r="R10" s="83">
        <f t="shared" si="7"/>
        <v>1</v>
      </c>
      <c r="S10" s="93">
        <f t="shared" si="8"/>
        <v>0</v>
      </c>
      <c r="T10" s="83">
        <f t="shared" si="9"/>
        <v>1</v>
      </c>
      <c r="U10" s="94"/>
    </row>
    <row r="11" spans="1:21" ht="12.75" hidden="1" outlineLevel="1">
      <c r="A11" s="88">
        <v>1</v>
      </c>
      <c r="B11" s="89"/>
      <c r="C11" s="90"/>
      <c r="D11" s="91"/>
      <c r="E11" s="92">
        <f t="shared" si="0"/>
        <v>0</v>
      </c>
      <c r="F11" s="83">
        <f t="shared" si="1"/>
        <v>1</v>
      </c>
      <c r="G11" s="90"/>
      <c r="H11" s="91"/>
      <c r="I11" s="92">
        <f t="shared" si="2"/>
        <v>0</v>
      </c>
      <c r="J11" s="83">
        <f t="shared" si="3"/>
        <v>1</v>
      </c>
      <c r="K11" s="90"/>
      <c r="L11" s="91"/>
      <c r="M11" s="92">
        <f t="shared" si="4"/>
        <v>0</v>
      </c>
      <c r="N11" s="83">
        <f t="shared" si="5"/>
        <v>1</v>
      </c>
      <c r="O11" s="90"/>
      <c r="P11" s="91"/>
      <c r="Q11" s="92">
        <f t="shared" si="6"/>
        <v>0</v>
      </c>
      <c r="R11" s="83">
        <f t="shared" si="7"/>
        <v>1</v>
      </c>
      <c r="S11" s="93">
        <f t="shared" si="8"/>
        <v>0</v>
      </c>
      <c r="T11" s="83">
        <f t="shared" si="9"/>
        <v>1</v>
      </c>
      <c r="U11" s="94"/>
    </row>
    <row r="12" spans="1:21" ht="12.75" hidden="1" outlineLevel="1">
      <c r="A12" s="88">
        <v>1</v>
      </c>
      <c r="B12" s="89"/>
      <c r="C12" s="90"/>
      <c r="D12" s="91"/>
      <c r="E12" s="92">
        <f t="shared" si="0"/>
        <v>0</v>
      </c>
      <c r="F12" s="83">
        <f t="shared" si="1"/>
        <v>1</v>
      </c>
      <c r="G12" s="90"/>
      <c r="H12" s="91"/>
      <c r="I12" s="92">
        <f t="shared" si="2"/>
        <v>0</v>
      </c>
      <c r="J12" s="83">
        <f t="shared" si="3"/>
        <v>1</v>
      </c>
      <c r="K12" s="90"/>
      <c r="L12" s="91"/>
      <c r="M12" s="92">
        <f t="shared" si="4"/>
        <v>0</v>
      </c>
      <c r="N12" s="83">
        <f t="shared" si="5"/>
        <v>1</v>
      </c>
      <c r="O12" s="90"/>
      <c r="P12" s="91"/>
      <c r="Q12" s="92">
        <f t="shared" si="6"/>
        <v>0</v>
      </c>
      <c r="R12" s="83">
        <f t="shared" si="7"/>
        <v>1</v>
      </c>
      <c r="S12" s="93">
        <f t="shared" si="8"/>
        <v>0</v>
      </c>
      <c r="T12" s="83">
        <f t="shared" si="9"/>
        <v>1</v>
      </c>
      <c r="U12" s="94"/>
    </row>
    <row r="13" spans="1:21" ht="12.75" hidden="1" outlineLevel="1">
      <c r="A13" s="88">
        <v>1</v>
      </c>
      <c r="B13" s="89"/>
      <c r="C13" s="90"/>
      <c r="D13" s="91"/>
      <c r="E13" s="92">
        <f t="shared" si="0"/>
        <v>0</v>
      </c>
      <c r="F13" s="83">
        <f t="shared" si="1"/>
        <v>1</v>
      </c>
      <c r="G13" s="90"/>
      <c r="H13" s="91"/>
      <c r="I13" s="92">
        <f t="shared" si="2"/>
        <v>0</v>
      </c>
      <c r="J13" s="83">
        <f t="shared" si="3"/>
        <v>1</v>
      </c>
      <c r="K13" s="90"/>
      <c r="L13" s="91"/>
      <c r="M13" s="92">
        <f t="shared" si="4"/>
        <v>0</v>
      </c>
      <c r="N13" s="83">
        <f t="shared" si="5"/>
        <v>1</v>
      </c>
      <c r="O13" s="90"/>
      <c r="P13" s="91"/>
      <c r="Q13" s="92">
        <f t="shared" si="6"/>
        <v>0</v>
      </c>
      <c r="R13" s="83">
        <f t="shared" si="7"/>
        <v>1</v>
      </c>
      <c r="S13" s="93">
        <f t="shared" si="8"/>
        <v>0</v>
      </c>
      <c r="T13" s="83">
        <f t="shared" si="9"/>
        <v>1</v>
      </c>
      <c r="U13" s="94"/>
    </row>
    <row r="14" spans="1:21" ht="12.75" hidden="1" outlineLevel="1">
      <c r="A14" s="88">
        <v>1</v>
      </c>
      <c r="B14" s="89"/>
      <c r="C14" s="90"/>
      <c r="D14" s="91"/>
      <c r="E14" s="92">
        <f t="shared" si="0"/>
        <v>0</v>
      </c>
      <c r="F14" s="83">
        <f t="shared" si="1"/>
        <v>1</v>
      </c>
      <c r="G14" s="90"/>
      <c r="H14" s="91"/>
      <c r="I14" s="92">
        <f t="shared" si="2"/>
        <v>0</v>
      </c>
      <c r="J14" s="83">
        <f t="shared" si="3"/>
        <v>1</v>
      </c>
      <c r="K14" s="90"/>
      <c r="L14" s="91"/>
      <c r="M14" s="92">
        <f t="shared" si="4"/>
        <v>0</v>
      </c>
      <c r="N14" s="83">
        <f t="shared" si="5"/>
        <v>1</v>
      </c>
      <c r="O14" s="90"/>
      <c r="P14" s="91"/>
      <c r="Q14" s="92">
        <f t="shared" si="6"/>
        <v>0</v>
      </c>
      <c r="R14" s="83">
        <f t="shared" si="7"/>
        <v>1</v>
      </c>
      <c r="S14" s="93">
        <f t="shared" si="8"/>
        <v>0</v>
      </c>
      <c r="T14" s="83">
        <f t="shared" si="9"/>
        <v>1</v>
      </c>
      <c r="U14" s="94"/>
    </row>
    <row r="15" spans="1:21" ht="15">
      <c r="A15" s="95" t="str">
        <f>A7</f>
        <v>e</v>
      </c>
      <c r="B15" s="96"/>
      <c r="C15" s="97"/>
      <c r="D15" s="98"/>
      <c r="E15" s="99">
        <f>IF(SUM(E8:E14)=0,"",LARGE(E8:E14,1)+LARGE(E8:E14,2)+LARGE(E8:E14,3))</f>
      </c>
      <c r="F15" s="100" t="e">
        <f>RANK(E15,E15)</f>
        <v>#VALUE!</v>
      </c>
      <c r="G15" s="97"/>
      <c r="H15" s="98"/>
      <c r="I15" s="99">
        <f>IF(SUM(I8:I14)=0,"",LARGE(I8:I14,1)+LARGE(I8:I14,2)+LARGE(I8:I14,3))</f>
      </c>
      <c r="J15" s="100" t="e">
        <f>RANK(I15,I15)</f>
        <v>#VALUE!</v>
      </c>
      <c r="K15" s="97"/>
      <c r="L15" s="98"/>
      <c r="M15" s="99">
        <f>IF(SUM(M8:M14)=0,"",LARGE(M8:M14,1)+LARGE(M8:M14,2)+LARGE(M8:M14,3))</f>
      </c>
      <c r="N15" s="100" t="e">
        <f>RANK(M15,M15)</f>
        <v>#VALUE!</v>
      </c>
      <c r="O15" s="97"/>
      <c r="P15" s="98"/>
      <c r="Q15" s="99">
        <f>IF(SUM(Q8:Q14)=0,"",LARGE(Q8:Q14,1)+LARGE(Q8:Q14,2)+LARGE(Q8:Q14,3))</f>
      </c>
      <c r="R15" s="100" t="e">
        <f>RANK(Q15,Q15)</f>
        <v>#VALUE!</v>
      </c>
      <c r="S15" s="101" t="e">
        <f t="shared" si="8"/>
        <v>#VALUE!</v>
      </c>
      <c r="T15" s="102" t="e">
        <f>RANK(S15,S15)</f>
        <v>#VALUE!</v>
      </c>
      <c r="U15" s="94"/>
    </row>
    <row r="17" spans="1:26" s="75" customFormat="1" ht="20.25">
      <c r="A17" s="29" t="s">
        <v>29</v>
      </c>
      <c r="B17" s="67"/>
      <c r="C17" s="68"/>
      <c r="D17" s="69"/>
      <c r="E17" s="70"/>
      <c r="F17" s="71"/>
      <c r="G17" s="68"/>
      <c r="H17" s="69"/>
      <c r="I17" s="72"/>
      <c r="J17" s="71"/>
      <c r="K17" s="68"/>
      <c r="L17" s="69"/>
      <c r="M17" s="72"/>
      <c r="N17" s="71"/>
      <c r="O17" s="68"/>
      <c r="P17" s="69"/>
      <c r="Q17" s="72"/>
      <c r="R17" s="71"/>
      <c r="S17" s="73"/>
      <c r="T17" s="74"/>
      <c r="V17" s="76"/>
      <c r="W17" s="77"/>
      <c r="X17" s="77"/>
      <c r="Y17" s="77"/>
      <c r="Z17" s="77"/>
    </row>
    <row r="18" spans="1:26" s="49" customFormat="1" ht="12.75" hidden="1" outlineLevel="1">
      <c r="A18" s="78" t="s">
        <v>30</v>
      </c>
      <c r="B18" s="79" t="s">
        <v>14</v>
      </c>
      <c r="C18" s="80" t="s">
        <v>24</v>
      </c>
      <c r="D18" s="81" t="s">
        <v>25</v>
      </c>
      <c r="E18" s="82" t="s">
        <v>6</v>
      </c>
      <c r="F18" s="83" t="s">
        <v>11</v>
      </c>
      <c r="G18" s="80" t="s">
        <v>24</v>
      </c>
      <c r="H18" s="81" t="s">
        <v>25</v>
      </c>
      <c r="I18" s="81" t="s">
        <v>7</v>
      </c>
      <c r="J18" s="83" t="s">
        <v>11</v>
      </c>
      <c r="K18" s="80" t="s">
        <v>24</v>
      </c>
      <c r="L18" s="81" t="s">
        <v>25</v>
      </c>
      <c r="M18" s="81" t="s">
        <v>8</v>
      </c>
      <c r="N18" s="83" t="s">
        <v>11</v>
      </c>
      <c r="O18" s="80" t="s">
        <v>24</v>
      </c>
      <c r="P18" s="81" t="s">
        <v>25</v>
      </c>
      <c r="Q18" s="81" t="s">
        <v>9</v>
      </c>
      <c r="R18" s="83" t="s">
        <v>11</v>
      </c>
      <c r="S18" s="84" t="s">
        <v>10</v>
      </c>
      <c r="T18" s="85" t="s">
        <v>26</v>
      </c>
      <c r="U18" s="86"/>
      <c r="V18" s="87"/>
      <c r="W18" s="87"/>
      <c r="X18" s="87"/>
      <c r="Y18" s="87"/>
      <c r="Z18" s="87"/>
    </row>
    <row r="19" spans="1:21" ht="12.75" hidden="1" outlineLevel="1">
      <c r="A19" s="88">
        <v>2</v>
      </c>
      <c r="B19" s="89"/>
      <c r="C19" s="90"/>
      <c r="D19" s="91"/>
      <c r="E19" s="92">
        <f aca="true" t="shared" si="10" ref="E19:E25">C19+D19</f>
        <v>0</v>
      </c>
      <c r="F19" s="83">
        <f aca="true" t="shared" si="11" ref="F19:F25">RANK(E19,$E$19:$E$25)</f>
        <v>1</v>
      </c>
      <c r="G19" s="90"/>
      <c r="H19" s="91"/>
      <c r="I19" s="92">
        <f aca="true" t="shared" si="12" ref="I19:I25">G19+H19</f>
        <v>0</v>
      </c>
      <c r="J19" s="83">
        <f aca="true" t="shared" si="13" ref="J19:J25">RANK(I19,$I$19:$I$25)</f>
        <v>1</v>
      </c>
      <c r="K19" s="90"/>
      <c r="L19" s="91"/>
      <c r="M19" s="92">
        <f aca="true" t="shared" si="14" ref="M19:M25">K19+L19</f>
        <v>0</v>
      </c>
      <c r="N19" s="83">
        <f aca="true" t="shared" si="15" ref="N19:N25">RANK(M19,$M$19:$M$25)</f>
        <v>1</v>
      </c>
      <c r="O19" s="90"/>
      <c r="P19" s="91"/>
      <c r="Q19" s="92">
        <f aca="true" t="shared" si="16" ref="Q19:Q25">O19+P19</f>
        <v>0</v>
      </c>
      <c r="R19" s="83">
        <f aca="true" t="shared" si="17" ref="R19:R25">RANK(Q19,$Q$19:$Q$25)</f>
        <v>1</v>
      </c>
      <c r="S19" s="93">
        <f aca="true" t="shared" si="18" ref="S19:S26">E19+I19+M19+Q19</f>
        <v>0</v>
      </c>
      <c r="T19" s="83">
        <f aca="true" t="shared" si="19" ref="T19:T25">RANK(S19,$S$19:$S$25)</f>
        <v>1</v>
      </c>
      <c r="U19" s="94"/>
    </row>
    <row r="20" spans="1:21" ht="12.75" hidden="1" outlineLevel="1">
      <c r="A20" s="88">
        <v>2</v>
      </c>
      <c r="B20" s="89"/>
      <c r="C20" s="90"/>
      <c r="D20" s="91"/>
      <c r="E20" s="92">
        <f t="shared" si="10"/>
        <v>0</v>
      </c>
      <c r="F20" s="83">
        <f t="shared" si="11"/>
        <v>1</v>
      </c>
      <c r="G20" s="90"/>
      <c r="H20" s="91"/>
      <c r="I20" s="92">
        <f t="shared" si="12"/>
        <v>0</v>
      </c>
      <c r="J20" s="83">
        <f t="shared" si="13"/>
        <v>1</v>
      </c>
      <c r="K20" s="90"/>
      <c r="L20" s="91"/>
      <c r="M20" s="92">
        <f t="shared" si="14"/>
        <v>0</v>
      </c>
      <c r="N20" s="83">
        <f t="shared" si="15"/>
        <v>1</v>
      </c>
      <c r="O20" s="90"/>
      <c r="P20" s="91"/>
      <c r="Q20" s="92">
        <f t="shared" si="16"/>
        <v>0</v>
      </c>
      <c r="R20" s="83">
        <f t="shared" si="17"/>
        <v>1</v>
      </c>
      <c r="S20" s="93">
        <f t="shared" si="18"/>
        <v>0</v>
      </c>
      <c r="T20" s="83">
        <f t="shared" si="19"/>
        <v>1</v>
      </c>
      <c r="U20" s="94"/>
    </row>
    <row r="21" spans="1:21" ht="12.75" hidden="1" outlineLevel="1">
      <c r="A21" s="88">
        <v>2</v>
      </c>
      <c r="B21" s="89"/>
      <c r="C21" s="90"/>
      <c r="D21" s="91"/>
      <c r="E21" s="92">
        <f t="shared" si="10"/>
        <v>0</v>
      </c>
      <c r="F21" s="83">
        <f t="shared" si="11"/>
        <v>1</v>
      </c>
      <c r="G21" s="90"/>
      <c r="H21" s="91"/>
      <c r="I21" s="92">
        <f t="shared" si="12"/>
        <v>0</v>
      </c>
      <c r="J21" s="83">
        <f t="shared" si="13"/>
        <v>1</v>
      </c>
      <c r="K21" s="90"/>
      <c r="L21" s="91"/>
      <c r="M21" s="92">
        <f t="shared" si="14"/>
        <v>0</v>
      </c>
      <c r="N21" s="83">
        <f t="shared" si="15"/>
        <v>1</v>
      </c>
      <c r="O21" s="90"/>
      <c r="P21" s="91"/>
      <c r="Q21" s="92">
        <f t="shared" si="16"/>
        <v>0</v>
      </c>
      <c r="R21" s="83">
        <f t="shared" si="17"/>
        <v>1</v>
      </c>
      <c r="S21" s="93">
        <f t="shared" si="18"/>
        <v>0</v>
      </c>
      <c r="T21" s="83">
        <f t="shared" si="19"/>
        <v>1</v>
      </c>
      <c r="U21" s="94"/>
    </row>
    <row r="22" spans="1:21" ht="12.75" hidden="1" outlineLevel="1">
      <c r="A22" s="88">
        <v>2</v>
      </c>
      <c r="B22" s="89"/>
      <c r="C22" s="90"/>
      <c r="D22" s="91"/>
      <c r="E22" s="92">
        <f t="shared" si="10"/>
        <v>0</v>
      </c>
      <c r="F22" s="83">
        <f t="shared" si="11"/>
        <v>1</v>
      </c>
      <c r="G22" s="90"/>
      <c r="H22" s="91"/>
      <c r="I22" s="92">
        <f t="shared" si="12"/>
        <v>0</v>
      </c>
      <c r="J22" s="83">
        <f t="shared" si="13"/>
        <v>1</v>
      </c>
      <c r="K22" s="90"/>
      <c r="L22" s="91"/>
      <c r="M22" s="92">
        <f t="shared" si="14"/>
        <v>0</v>
      </c>
      <c r="N22" s="83">
        <f t="shared" si="15"/>
        <v>1</v>
      </c>
      <c r="O22" s="90"/>
      <c r="P22" s="91"/>
      <c r="Q22" s="92">
        <f t="shared" si="16"/>
        <v>0</v>
      </c>
      <c r="R22" s="83">
        <f t="shared" si="17"/>
        <v>1</v>
      </c>
      <c r="S22" s="93">
        <f t="shared" si="18"/>
        <v>0</v>
      </c>
      <c r="T22" s="83">
        <f t="shared" si="19"/>
        <v>1</v>
      </c>
      <c r="U22" s="94"/>
    </row>
    <row r="23" spans="1:21" ht="12.75" hidden="1" outlineLevel="1">
      <c r="A23" s="88">
        <v>2</v>
      </c>
      <c r="B23" s="89"/>
      <c r="C23" s="90"/>
      <c r="D23" s="91"/>
      <c r="E23" s="92">
        <f t="shared" si="10"/>
        <v>0</v>
      </c>
      <c r="F23" s="83">
        <f t="shared" si="11"/>
        <v>1</v>
      </c>
      <c r="G23" s="90"/>
      <c r="H23" s="91"/>
      <c r="I23" s="92">
        <f t="shared" si="12"/>
        <v>0</v>
      </c>
      <c r="J23" s="83">
        <f t="shared" si="13"/>
        <v>1</v>
      </c>
      <c r="K23" s="90"/>
      <c r="L23" s="91"/>
      <c r="M23" s="92">
        <f t="shared" si="14"/>
        <v>0</v>
      </c>
      <c r="N23" s="83">
        <f t="shared" si="15"/>
        <v>1</v>
      </c>
      <c r="O23" s="90"/>
      <c r="P23" s="91"/>
      <c r="Q23" s="92">
        <f t="shared" si="16"/>
        <v>0</v>
      </c>
      <c r="R23" s="83">
        <f t="shared" si="17"/>
        <v>1</v>
      </c>
      <c r="S23" s="93">
        <f t="shared" si="18"/>
        <v>0</v>
      </c>
      <c r="T23" s="83">
        <f t="shared" si="19"/>
        <v>1</v>
      </c>
      <c r="U23" s="94"/>
    </row>
    <row r="24" spans="1:21" ht="12.75" hidden="1" outlineLevel="1">
      <c r="A24" s="88">
        <v>2</v>
      </c>
      <c r="B24" s="89"/>
      <c r="C24" s="90"/>
      <c r="D24" s="91"/>
      <c r="E24" s="92">
        <f t="shared" si="10"/>
        <v>0</v>
      </c>
      <c r="F24" s="83">
        <f t="shared" si="11"/>
        <v>1</v>
      </c>
      <c r="G24" s="90"/>
      <c r="H24" s="91"/>
      <c r="I24" s="92">
        <f t="shared" si="12"/>
        <v>0</v>
      </c>
      <c r="J24" s="83">
        <f t="shared" si="13"/>
        <v>1</v>
      </c>
      <c r="K24" s="90"/>
      <c r="L24" s="91"/>
      <c r="M24" s="92">
        <f t="shared" si="14"/>
        <v>0</v>
      </c>
      <c r="N24" s="83">
        <f t="shared" si="15"/>
        <v>1</v>
      </c>
      <c r="O24" s="90"/>
      <c r="P24" s="91"/>
      <c r="Q24" s="92">
        <f t="shared" si="16"/>
        <v>0</v>
      </c>
      <c r="R24" s="83">
        <f t="shared" si="17"/>
        <v>1</v>
      </c>
      <c r="S24" s="93">
        <f t="shared" si="18"/>
        <v>0</v>
      </c>
      <c r="T24" s="83">
        <f t="shared" si="19"/>
        <v>1</v>
      </c>
      <c r="U24" s="94"/>
    </row>
    <row r="25" spans="1:21" ht="12.75" hidden="1" outlineLevel="1">
      <c r="A25" s="88">
        <v>2</v>
      </c>
      <c r="B25" s="89"/>
      <c r="C25" s="90"/>
      <c r="D25" s="91"/>
      <c r="E25" s="92">
        <f t="shared" si="10"/>
        <v>0</v>
      </c>
      <c r="F25" s="83">
        <f t="shared" si="11"/>
        <v>1</v>
      </c>
      <c r="G25" s="90"/>
      <c r="H25" s="91"/>
      <c r="I25" s="92">
        <f t="shared" si="12"/>
        <v>0</v>
      </c>
      <c r="J25" s="83">
        <f t="shared" si="13"/>
        <v>1</v>
      </c>
      <c r="K25" s="90"/>
      <c r="L25" s="91"/>
      <c r="M25" s="92">
        <f t="shared" si="14"/>
        <v>0</v>
      </c>
      <c r="N25" s="83">
        <f t="shared" si="15"/>
        <v>1</v>
      </c>
      <c r="O25" s="90"/>
      <c r="P25" s="91"/>
      <c r="Q25" s="92">
        <f t="shared" si="16"/>
        <v>0</v>
      </c>
      <c r="R25" s="83">
        <f t="shared" si="17"/>
        <v>1</v>
      </c>
      <c r="S25" s="93">
        <f t="shared" si="18"/>
        <v>0</v>
      </c>
      <c r="T25" s="83">
        <f t="shared" si="19"/>
        <v>1</v>
      </c>
      <c r="U25" s="94"/>
    </row>
    <row r="26" spans="1:21" ht="15">
      <c r="A26" s="95" t="str">
        <f>A18</f>
        <v>f</v>
      </c>
      <c r="B26" s="96"/>
      <c r="C26" s="97"/>
      <c r="D26" s="98"/>
      <c r="E26" s="99">
        <f>IF(SUM(E19:E25)=0,"",LARGE(E19:E25,1)+LARGE(E19:E25,2)+LARGE(E19:E25,3))</f>
      </c>
      <c r="F26" s="100" t="e">
        <f>RANK(E26,E26)</f>
        <v>#VALUE!</v>
      </c>
      <c r="G26" s="97"/>
      <c r="H26" s="98"/>
      <c r="I26" s="99">
        <f>IF(SUM(I19:I25)=0,"",LARGE(I19:I25,1)+LARGE(I19:I25,2)+LARGE(I19:I25,3))</f>
      </c>
      <c r="J26" s="100" t="e">
        <f>RANK(I26,I26)</f>
        <v>#VALUE!</v>
      </c>
      <c r="K26" s="97"/>
      <c r="L26" s="98"/>
      <c r="M26" s="99">
        <f>IF(SUM(M19:M25)=0,"",LARGE(M19:M25,1)+LARGE(M19:M25,2)+LARGE(M19:M25,3))</f>
      </c>
      <c r="N26" s="100" t="e">
        <f>RANK(M26,M26)</f>
        <v>#VALUE!</v>
      </c>
      <c r="O26" s="97"/>
      <c r="P26" s="98"/>
      <c r="Q26" s="99">
        <f>IF(SUM(Q19:Q25)=0,"",LARGE(Q19:Q25,1)+LARGE(Q19:Q25,2)+LARGE(Q19:Q25,3))</f>
      </c>
      <c r="R26" s="100" t="e">
        <f>RANK(Q26,Q26)</f>
        <v>#VALUE!</v>
      </c>
      <c r="S26" s="101" t="e">
        <f t="shared" si="18"/>
        <v>#VALUE!</v>
      </c>
      <c r="T26" s="102" t="e">
        <f>RANK(S26,S26)</f>
        <v>#VALUE!</v>
      </c>
      <c r="U26" s="94"/>
    </row>
    <row r="28" spans="1:26" s="75" customFormat="1" ht="20.25">
      <c r="A28" s="29" t="s">
        <v>31</v>
      </c>
      <c r="B28" s="67"/>
      <c r="C28" s="68"/>
      <c r="D28" s="69"/>
      <c r="E28" s="70"/>
      <c r="F28" s="71"/>
      <c r="G28" s="68"/>
      <c r="H28" s="69"/>
      <c r="I28" s="72"/>
      <c r="J28" s="71"/>
      <c r="K28" s="68"/>
      <c r="L28" s="69"/>
      <c r="M28" s="72"/>
      <c r="N28" s="71"/>
      <c r="O28" s="68"/>
      <c r="P28" s="69"/>
      <c r="Q28" s="72"/>
      <c r="R28" s="71"/>
      <c r="S28" s="73"/>
      <c r="T28" s="74"/>
      <c r="V28" s="76"/>
      <c r="W28" s="77"/>
      <c r="X28" s="77"/>
      <c r="Y28" s="77"/>
      <c r="Z28" s="77"/>
    </row>
    <row r="29" spans="1:26" s="49" customFormat="1" ht="12.75" hidden="1" outlineLevel="1">
      <c r="A29" s="78">
        <v>1</v>
      </c>
      <c r="B29" s="79" t="s">
        <v>14</v>
      </c>
      <c r="C29" s="80" t="s">
        <v>24</v>
      </c>
      <c r="D29" s="81" t="s">
        <v>25</v>
      </c>
      <c r="E29" s="82" t="s">
        <v>6</v>
      </c>
      <c r="F29" s="83" t="s">
        <v>11</v>
      </c>
      <c r="G29" s="80" t="s">
        <v>24</v>
      </c>
      <c r="H29" s="81" t="s">
        <v>25</v>
      </c>
      <c r="I29" s="81" t="s">
        <v>7</v>
      </c>
      <c r="J29" s="83" t="s">
        <v>11</v>
      </c>
      <c r="K29" s="80" t="s">
        <v>24</v>
      </c>
      <c r="L29" s="81" t="s">
        <v>25</v>
      </c>
      <c r="M29" s="81" t="s">
        <v>8</v>
      </c>
      <c r="N29" s="83" t="s">
        <v>11</v>
      </c>
      <c r="O29" s="80" t="s">
        <v>24</v>
      </c>
      <c r="P29" s="81" t="s">
        <v>25</v>
      </c>
      <c r="Q29" s="81" t="s">
        <v>9</v>
      </c>
      <c r="R29" s="83" t="s">
        <v>11</v>
      </c>
      <c r="S29" s="84" t="s">
        <v>10</v>
      </c>
      <c r="T29" s="85" t="s">
        <v>26</v>
      </c>
      <c r="U29" s="86"/>
      <c r="V29" s="87"/>
      <c r="W29" s="87"/>
      <c r="X29" s="87"/>
      <c r="Y29" s="87"/>
      <c r="Z29" s="87"/>
    </row>
    <row r="30" spans="1:21" ht="12.75" hidden="1" outlineLevel="1">
      <c r="A30" s="88">
        <v>3</v>
      </c>
      <c r="B30" s="89"/>
      <c r="C30" s="90"/>
      <c r="D30" s="91"/>
      <c r="E30" s="92">
        <f aca="true" t="shared" si="20" ref="E30:E37">C30+D30</f>
        <v>0</v>
      </c>
      <c r="F30" s="83">
        <f aca="true" t="shared" si="21" ref="F30:F37">RANK(E30,($E$30:$E$37))</f>
        <v>1</v>
      </c>
      <c r="G30" s="90"/>
      <c r="H30" s="91"/>
      <c r="I30" s="92">
        <f aca="true" t="shared" si="22" ref="I30:I37">G30+H30</f>
        <v>0</v>
      </c>
      <c r="J30" s="83">
        <f aca="true" t="shared" si="23" ref="J30:J37">RANK(I30,($I$30:$I$37))</f>
        <v>1</v>
      </c>
      <c r="K30" s="90"/>
      <c r="L30" s="91"/>
      <c r="M30" s="92">
        <f aca="true" t="shared" si="24" ref="M30:M37">K30+L30</f>
        <v>0</v>
      </c>
      <c r="N30" s="83">
        <f aca="true" t="shared" si="25" ref="N30:N37">RANK(M30,($M$30:$M$37))</f>
        <v>1</v>
      </c>
      <c r="O30" s="90"/>
      <c r="P30" s="91"/>
      <c r="Q30" s="92">
        <f aca="true" t="shared" si="26" ref="Q30:Q37">O30+P30</f>
        <v>0</v>
      </c>
      <c r="R30" s="83">
        <f aca="true" t="shared" si="27" ref="R30:R37">RANK(Q30,($Q$30:$Q$37))</f>
        <v>1</v>
      </c>
      <c r="S30" s="93">
        <f aca="true" t="shared" si="28" ref="S30:S38">E30+I30+M30+Q30</f>
        <v>0</v>
      </c>
      <c r="T30" s="103">
        <f aca="true" t="shared" si="29" ref="T30:T37">RANK(S30,($S$30:$S$37))</f>
        <v>1</v>
      </c>
      <c r="U30" s="94"/>
    </row>
    <row r="31" spans="1:21" ht="12.75" hidden="1" outlineLevel="1">
      <c r="A31" s="88">
        <v>3</v>
      </c>
      <c r="B31" s="89"/>
      <c r="C31" s="90"/>
      <c r="D31" s="91"/>
      <c r="E31" s="92">
        <f t="shared" si="20"/>
        <v>0</v>
      </c>
      <c r="F31" s="83">
        <f t="shared" si="21"/>
        <v>1</v>
      </c>
      <c r="G31" s="90"/>
      <c r="H31" s="91"/>
      <c r="I31" s="92">
        <f t="shared" si="22"/>
        <v>0</v>
      </c>
      <c r="J31" s="83">
        <f t="shared" si="23"/>
        <v>1</v>
      </c>
      <c r="K31" s="90"/>
      <c r="L31" s="91"/>
      <c r="M31" s="92">
        <f t="shared" si="24"/>
        <v>0</v>
      </c>
      <c r="N31" s="83">
        <f t="shared" si="25"/>
        <v>1</v>
      </c>
      <c r="O31" s="90"/>
      <c r="P31" s="91"/>
      <c r="Q31" s="92">
        <f t="shared" si="26"/>
        <v>0</v>
      </c>
      <c r="R31" s="83">
        <f t="shared" si="27"/>
        <v>1</v>
      </c>
      <c r="S31" s="93">
        <f t="shared" si="28"/>
        <v>0</v>
      </c>
      <c r="T31" s="103">
        <f t="shared" si="29"/>
        <v>1</v>
      </c>
      <c r="U31" s="94"/>
    </row>
    <row r="32" spans="1:21" ht="12.75" hidden="1" outlineLevel="1">
      <c r="A32" s="88">
        <v>3</v>
      </c>
      <c r="B32" s="89"/>
      <c r="C32" s="90"/>
      <c r="D32" s="91"/>
      <c r="E32" s="92">
        <f t="shared" si="20"/>
        <v>0</v>
      </c>
      <c r="F32" s="83">
        <f t="shared" si="21"/>
        <v>1</v>
      </c>
      <c r="G32" s="90"/>
      <c r="H32" s="91"/>
      <c r="I32" s="92">
        <f t="shared" si="22"/>
        <v>0</v>
      </c>
      <c r="J32" s="83">
        <f t="shared" si="23"/>
        <v>1</v>
      </c>
      <c r="K32" s="90"/>
      <c r="L32" s="91"/>
      <c r="M32" s="92">
        <f t="shared" si="24"/>
        <v>0</v>
      </c>
      <c r="N32" s="83">
        <f t="shared" si="25"/>
        <v>1</v>
      </c>
      <c r="O32" s="90"/>
      <c r="P32" s="91"/>
      <c r="Q32" s="92">
        <f t="shared" si="26"/>
        <v>0</v>
      </c>
      <c r="R32" s="83">
        <f t="shared" si="27"/>
        <v>1</v>
      </c>
      <c r="S32" s="93">
        <f t="shared" si="28"/>
        <v>0</v>
      </c>
      <c r="T32" s="103">
        <f t="shared" si="29"/>
        <v>1</v>
      </c>
      <c r="U32" s="94"/>
    </row>
    <row r="33" spans="1:21" ht="12.75" hidden="1" outlineLevel="1">
      <c r="A33" s="88">
        <v>3</v>
      </c>
      <c r="B33" s="89"/>
      <c r="C33" s="90"/>
      <c r="D33" s="91"/>
      <c r="E33" s="92">
        <f t="shared" si="20"/>
        <v>0</v>
      </c>
      <c r="F33" s="83">
        <f t="shared" si="21"/>
        <v>1</v>
      </c>
      <c r="G33" s="90"/>
      <c r="H33" s="91"/>
      <c r="I33" s="92">
        <f t="shared" si="22"/>
        <v>0</v>
      </c>
      <c r="J33" s="83">
        <f t="shared" si="23"/>
        <v>1</v>
      </c>
      <c r="K33" s="90"/>
      <c r="L33" s="91"/>
      <c r="M33" s="92">
        <f t="shared" si="24"/>
        <v>0</v>
      </c>
      <c r="N33" s="83">
        <f t="shared" si="25"/>
        <v>1</v>
      </c>
      <c r="O33" s="90"/>
      <c r="P33" s="91"/>
      <c r="Q33" s="92">
        <f t="shared" si="26"/>
        <v>0</v>
      </c>
      <c r="R33" s="83">
        <f t="shared" si="27"/>
        <v>1</v>
      </c>
      <c r="S33" s="93">
        <f t="shared" si="28"/>
        <v>0</v>
      </c>
      <c r="T33" s="103">
        <f t="shared" si="29"/>
        <v>1</v>
      </c>
      <c r="U33" s="94"/>
    </row>
    <row r="34" spans="1:21" ht="12.75" hidden="1" outlineLevel="1">
      <c r="A34" s="88">
        <v>3</v>
      </c>
      <c r="B34" s="89"/>
      <c r="C34" s="90"/>
      <c r="D34" s="91"/>
      <c r="E34" s="92">
        <f t="shared" si="20"/>
        <v>0</v>
      </c>
      <c r="F34" s="83">
        <f t="shared" si="21"/>
        <v>1</v>
      </c>
      <c r="G34" s="90"/>
      <c r="H34" s="91"/>
      <c r="I34" s="92">
        <f t="shared" si="22"/>
        <v>0</v>
      </c>
      <c r="J34" s="83">
        <f t="shared" si="23"/>
        <v>1</v>
      </c>
      <c r="K34" s="90"/>
      <c r="L34" s="91"/>
      <c r="M34" s="92">
        <f t="shared" si="24"/>
        <v>0</v>
      </c>
      <c r="N34" s="83">
        <f t="shared" si="25"/>
        <v>1</v>
      </c>
      <c r="O34" s="90"/>
      <c r="P34" s="91"/>
      <c r="Q34" s="92">
        <f t="shared" si="26"/>
        <v>0</v>
      </c>
      <c r="R34" s="83">
        <f t="shared" si="27"/>
        <v>1</v>
      </c>
      <c r="S34" s="93">
        <f t="shared" si="28"/>
        <v>0</v>
      </c>
      <c r="T34" s="103">
        <f t="shared" si="29"/>
        <v>1</v>
      </c>
      <c r="U34" s="94"/>
    </row>
    <row r="35" spans="1:21" ht="12.75" hidden="1" outlineLevel="1">
      <c r="A35" s="88">
        <v>3</v>
      </c>
      <c r="B35" s="89"/>
      <c r="C35" s="90"/>
      <c r="D35" s="91"/>
      <c r="E35" s="92">
        <f t="shared" si="20"/>
        <v>0</v>
      </c>
      <c r="F35" s="83">
        <f t="shared" si="21"/>
        <v>1</v>
      </c>
      <c r="G35" s="90"/>
      <c r="H35" s="91"/>
      <c r="I35" s="92">
        <f t="shared" si="22"/>
        <v>0</v>
      </c>
      <c r="J35" s="83">
        <f t="shared" si="23"/>
        <v>1</v>
      </c>
      <c r="K35" s="90"/>
      <c r="L35" s="91"/>
      <c r="M35" s="92">
        <f t="shared" si="24"/>
        <v>0</v>
      </c>
      <c r="N35" s="83">
        <f t="shared" si="25"/>
        <v>1</v>
      </c>
      <c r="O35" s="90"/>
      <c r="P35" s="91"/>
      <c r="Q35" s="92">
        <f t="shared" si="26"/>
        <v>0</v>
      </c>
      <c r="R35" s="83">
        <f t="shared" si="27"/>
        <v>1</v>
      </c>
      <c r="S35" s="93">
        <f t="shared" si="28"/>
        <v>0</v>
      </c>
      <c r="T35" s="103">
        <f t="shared" si="29"/>
        <v>1</v>
      </c>
      <c r="U35" s="94"/>
    </row>
    <row r="36" spans="1:21" ht="12.75" hidden="1" outlineLevel="1">
      <c r="A36" s="88">
        <v>3</v>
      </c>
      <c r="B36" s="89"/>
      <c r="C36" s="90"/>
      <c r="D36" s="91"/>
      <c r="E36" s="92">
        <f t="shared" si="20"/>
        <v>0</v>
      </c>
      <c r="F36" s="83">
        <f t="shared" si="21"/>
        <v>1</v>
      </c>
      <c r="G36" s="90"/>
      <c r="H36" s="91"/>
      <c r="I36" s="92">
        <f t="shared" si="22"/>
        <v>0</v>
      </c>
      <c r="J36" s="83">
        <f t="shared" si="23"/>
        <v>1</v>
      </c>
      <c r="K36" s="90"/>
      <c r="L36" s="91"/>
      <c r="M36" s="92">
        <f t="shared" si="24"/>
        <v>0</v>
      </c>
      <c r="N36" s="83">
        <f t="shared" si="25"/>
        <v>1</v>
      </c>
      <c r="O36" s="90"/>
      <c r="P36" s="91"/>
      <c r="Q36" s="92">
        <f t="shared" si="26"/>
        <v>0</v>
      </c>
      <c r="R36" s="83">
        <f t="shared" si="27"/>
        <v>1</v>
      </c>
      <c r="S36" s="93">
        <f t="shared" si="28"/>
        <v>0</v>
      </c>
      <c r="T36" s="103">
        <f t="shared" si="29"/>
        <v>1</v>
      </c>
      <c r="U36" s="94"/>
    </row>
    <row r="37" spans="1:21" ht="12.75" hidden="1" outlineLevel="1">
      <c r="A37" s="88">
        <v>3</v>
      </c>
      <c r="B37" s="89"/>
      <c r="C37" s="90"/>
      <c r="D37" s="91"/>
      <c r="E37" s="92">
        <f t="shared" si="20"/>
        <v>0</v>
      </c>
      <c r="F37" s="83">
        <f t="shared" si="21"/>
        <v>1</v>
      </c>
      <c r="G37" s="90"/>
      <c r="H37" s="91"/>
      <c r="I37" s="92">
        <f t="shared" si="22"/>
        <v>0</v>
      </c>
      <c r="J37" s="83">
        <f t="shared" si="23"/>
        <v>1</v>
      </c>
      <c r="K37" s="90"/>
      <c r="L37" s="91"/>
      <c r="M37" s="92">
        <f t="shared" si="24"/>
        <v>0</v>
      </c>
      <c r="N37" s="83">
        <f t="shared" si="25"/>
        <v>1</v>
      </c>
      <c r="O37" s="90"/>
      <c r="P37" s="91"/>
      <c r="Q37" s="92">
        <f t="shared" si="26"/>
        <v>0</v>
      </c>
      <c r="R37" s="83">
        <f t="shared" si="27"/>
        <v>1</v>
      </c>
      <c r="S37" s="93">
        <f t="shared" si="28"/>
        <v>0</v>
      </c>
      <c r="T37" s="103">
        <f t="shared" si="29"/>
        <v>1</v>
      </c>
      <c r="U37" s="94"/>
    </row>
    <row r="38" spans="1:21" ht="15">
      <c r="A38" s="95">
        <f>A29</f>
        <v>1</v>
      </c>
      <c r="B38" s="96"/>
      <c r="C38" s="97"/>
      <c r="D38" s="98"/>
      <c r="E38" s="99">
        <f>IF(SUM(E30:E37)=0,"",LARGE(E30:E37,1)+LARGE(E30:E37,2)+LARGE(E30:E37,3)+LARGE(E30:E37,4))</f>
      </c>
      <c r="F38" s="100" t="e">
        <f>RANK(E38,E38)</f>
        <v>#VALUE!</v>
      </c>
      <c r="G38" s="97"/>
      <c r="H38" s="98"/>
      <c r="I38" s="99">
        <f>IF(SUM(I30:I37)=0,"",LARGE(I30:I37,1)+LARGE(I30:I37,2)+LARGE(I30:I37,3)+LARGE(I30:I37,4))</f>
      </c>
      <c r="J38" s="100" t="e">
        <f>RANK(I38,I38)</f>
        <v>#VALUE!</v>
      </c>
      <c r="K38" s="97"/>
      <c r="L38" s="98"/>
      <c r="M38" s="99">
        <f>IF(SUM(M30:M37)=0,"",LARGE(M30:M37,1)+LARGE(M30:M37,2)+LARGE(M30:M37,3)+LARGE(M30:M37,4))</f>
      </c>
      <c r="N38" s="100" t="e">
        <f>RANK(M38,M38)</f>
        <v>#VALUE!</v>
      </c>
      <c r="O38" s="97"/>
      <c r="P38" s="98"/>
      <c r="Q38" s="99">
        <f>IF(SUM(Q30:Q37)=0,"",LARGE(Q30:Q37,1)+LARGE(Q30:Q37,2)+LARGE(Q30:Q37,3)+LARGE(Q30:Q37,4))</f>
      </c>
      <c r="R38" s="100" t="e">
        <f>RANK(Q38,Q38)</f>
        <v>#VALUE!</v>
      </c>
      <c r="S38" s="101" t="e">
        <f t="shared" si="28"/>
        <v>#VALUE!</v>
      </c>
      <c r="T38" s="102" t="e">
        <f>RANK(S38,S38)</f>
        <v>#VALUE!</v>
      </c>
      <c r="U38" s="94"/>
    </row>
    <row r="40" spans="1:26" s="75" customFormat="1" ht="20.25">
      <c r="A40" s="29" t="s">
        <v>32</v>
      </c>
      <c r="B40" s="67"/>
      <c r="C40" s="68"/>
      <c r="D40" s="69"/>
      <c r="E40" s="70"/>
      <c r="F40" s="71"/>
      <c r="G40" s="68"/>
      <c r="H40" s="69"/>
      <c r="I40" s="72"/>
      <c r="J40" s="71"/>
      <c r="K40" s="68"/>
      <c r="L40" s="69"/>
      <c r="M40" s="72"/>
      <c r="N40" s="71"/>
      <c r="O40" s="68"/>
      <c r="P40" s="69"/>
      <c r="Q40" s="72"/>
      <c r="R40" s="71"/>
      <c r="S40" s="73"/>
      <c r="T40" s="74"/>
      <c r="V40" s="76"/>
      <c r="W40" s="77"/>
      <c r="X40" s="77"/>
      <c r="Y40" s="77"/>
      <c r="Z40" s="77"/>
    </row>
    <row r="41" spans="1:26" s="49" customFormat="1" ht="12.75" hidden="1" outlineLevel="1">
      <c r="A41" s="78">
        <v>1</v>
      </c>
      <c r="B41" s="79" t="s">
        <v>14</v>
      </c>
      <c r="C41" s="80" t="s">
        <v>24</v>
      </c>
      <c r="D41" s="81" t="s">
        <v>25</v>
      </c>
      <c r="E41" s="82" t="s">
        <v>6</v>
      </c>
      <c r="F41" s="83" t="s">
        <v>11</v>
      </c>
      <c r="G41" s="80" t="s">
        <v>24</v>
      </c>
      <c r="H41" s="81" t="s">
        <v>25</v>
      </c>
      <c r="I41" s="81" t="s">
        <v>7</v>
      </c>
      <c r="J41" s="83" t="s">
        <v>11</v>
      </c>
      <c r="K41" s="80" t="s">
        <v>24</v>
      </c>
      <c r="L41" s="81" t="s">
        <v>25</v>
      </c>
      <c r="M41" s="81" t="s">
        <v>8</v>
      </c>
      <c r="N41" s="83" t="s">
        <v>11</v>
      </c>
      <c r="O41" s="80" t="s">
        <v>24</v>
      </c>
      <c r="P41" s="81" t="s">
        <v>25</v>
      </c>
      <c r="Q41" s="81" t="s">
        <v>9</v>
      </c>
      <c r="R41" s="83" t="s">
        <v>11</v>
      </c>
      <c r="S41" s="84" t="s">
        <v>10</v>
      </c>
      <c r="T41" s="85" t="s">
        <v>26</v>
      </c>
      <c r="U41" s="86"/>
      <c r="V41" s="87"/>
      <c r="W41" s="87"/>
      <c r="X41" s="87"/>
      <c r="Y41" s="87"/>
      <c r="Z41" s="87"/>
    </row>
    <row r="42" spans="1:21" ht="12.75" hidden="1" outlineLevel="1">
      <c r="A42" s="88">
        <v>4</v>
      </c>
      <c r="B42" s="89"/>
      <c r="C42" s="90"/>
      <c r="D42" s="91"/>
      <c r="E42" s="92">
        <f aca="true" t="shared" si="30" ref="E42:E48">C42+D42</f>
        <v>0</v>
      </c>
      <c r="F42" s="83">
        <f aca="true" t="shared" si="31" ref="F42:F48">RANK(E42,($E$42:$E$48))</f>
        <v>1</v>
      </c>
      <c r="G42" s="90"/>
      <c r="H42" s="91"/>
      <c r="I42" s="92">
        <f aca="true" t="shared" si="32" ref="I42:I48">G42+H42</f>
        <v>0</v>
      </c>
      <c r="J42" s="83">
        <f aca="true" t="shared" si="33" ref="J42:J48">RANK(I42,($I$42:$I$48))</f>
        <v>1</v>
      </c>
      <c r="K42" s="90"/>
      <c r="L42" s="91"/>
      <c r="M42" s="92">
        <f aca="true" t="shared" si="34" ref="M42:M48">K42+L42</f>
        <v>0</v>
      </c>
      <c r="N42" s="83">
        <f aca="true" t="shared" si="35" ref="N42:N48">RANK(M42,($M$42:$M$48))</f>
        <v>1</v>
      </c>
      <c r="O42" s="90"/>
      <c r="P42" s="91"/>
      <c r="Q42" s="92">
        <f aca="true" t="shared" si="36" ref="Q42:Q48">O42+P42</f>
        <v>0</v>
      </c>
      <c r="R42" s="83">
        <f aca="true" t="shared" si="37" ref="R42:R48">RANK(Q42,($Q$42:$Q$48))</f>
        <v>1</v>
      </c>
      <c r="S42" s="93">
        <f aca="true" t="shared" si="38" ref="S42:S49">E42+I42+M42+Q42</f>
        <v>0</v>
      </c>
      <c r="T42" s="103">
        <f aca="true" t="shared" si="39" ref="T42:T48">RANK(S42,($S$42:$S$48))</f>
        <v>1</v>
      </c>
      <c r="U42" s="94"/>
    </row>
    <row r="43" spans="1:21" ht="12.75" hidden="1" outlineLevel="1">
      <c r="A43" s="88">
        <v>4</v>
      </c>
      <c r="B43" s="89"/>
      <c r="C43" s="90"/>
      <c r="D43" s="91"/>
      <c r="E43" s="92">
        <f t="shared" si="30"/>
        <v>0</v>
      </c>
      <c r="F43" s="83">
        <f t="shared" si="31"/>
        <v>1</v>
      </c>
      <c r="G43" s="90"/>
      <c r="H43" s="91"/>
      <c r="I43" s="92">
        <f t="shared" si="32"/>
        <v>0</v>
      </c>
      <c r="J43" s="83">
        <f t="shared" si="33"/>
        <v>1</v>
      </c>
      <c r="K43" s="90"/>
      <c r="L43" s="91"/>
      <c r="M43" s="92">
        <f t="shared" si="34"/>
        <v>0</v>
      </c>
      <c r="N43" s="83">
        <f t="shared" si="35"/>
        <v>1</v>
      </c>
      <c r="O43" s="90"/>
      <c r="P43" s="91"/>
      <c r="Q43" s="92">
        <f t="shared" si="36"/>
        <v>0</v>
      </c>
      <c r="R43" s="83">
        <f t="shared" si="37"/>
        <v>1</v>
      </c>
      <c r="S43" s="93">
        <f t="shared" si="38"/>
        <v>0</v>
      </c>
      <c r="T43" s="103">
        <f t="shared" si="39"/>
        <v>1</v>
      </c>
      <c r="U43" s="94"/>
    </row>
    <row r="44" spans="1:21" ht="12.75" hidden="1" outlineLevel="1">
      <c r="A44" s="88">
        <v>4</v>
      </c>
      <c r="B44" s="89"/>
      <c r="C44" s="90"/>
      <c r="D44" s="91"/>
      <c r="E44" s="92">
        <f t="shared" si="30"/>
        <v>0</v>
      </c>
      <c r="F44" s="83">
        <f t="shared" si="31"/>
        <v>1</v>
      </c>
      <c r="G44" s="90"/>
      <c r="H44" s="91"/>
      <c r="I44" s="92">
        <f t="shared" si="32"/>
        <v>0</v>
      </c>
      <c r="J44" s="83">
        <f t="shared" si="33"/>
        <v>1</v>
      </c>
      <c r="K44" s="90"/>
      <c r="L44" s="91"/>
      <c r="M44" s="92">
        <f t="shared" si="34"/>
        <v>0</v>
      </c>
      <c r="N44" s="83">
        <f t="shared" si="35"/>
        <v>1</v>
      </c>
      <c r="O44" s="90"/>
      <c r="P44" s="91"/>
      <c r="Q44" s="92">
        <f t="shared" si="36"/>
        <v>0</v>
      </c>
      <c r="R44" s="83">
        <f t="shared" si="37"/>
        <v>1</v>
      </c>
      <c r="S44" s="93">
        <f t="shared" si="38"/>
        <v>0</v>
      </c>
      <c r="T44" s="103">
        <f t="shared" si="39"/>
        <v>1</v>
      </c>
      <c r="U44" s="94"/>
    </row>
    <row r="45" spans="1:21" ht="12.75" hidden="1" outlineLevel="1">
      <c r="A45" s="88">
        <v>4</v>
      </c>
      <c r="B45" s="89"/>
      <c r="C45" s="90"/>
      <c r="D45" s="91"/>
      <c r="E45" s="92">
        <f t="shared" si="30"/>
        <v>0</v>
      </c>
      <c r="F45" s="83">
        <f t="shared" si="31"/>
        <v>1</v>
      </c>
      <c r="G45" s="90"/>
      <c r="H45" s="91"/>
      <c r="I45" s="92">
        <f t="shared" si="32"/>
        <v>0</v>
      </c>
      <c r="J45" s="83">
        <f t="shared" si="33"/>
        <v>1</v>
      </c>
      <c r="K45" s="90"/>
      <c r="L45" s="91"/>
      <c r="M45" s="92">
        <f t="shared" si="34"/>
        <v>0</v>
      </c>
      <c r="N45" s="83">
        <f t="shared" si="35"/>
        <v>1</v>
      </c>
      <c r="O45" s="90"/>
      <c r="P45" s="91"/>
      <c r="Q45" s="92">
        <f t="shared" si="36"/>
        <v>0</v>
      </c>
      <c r="R45" s="83">
        <f t="shared" si="37"/>
        <v>1</v>
      </c>
      <c r="S45" s="93">
        <f t="shared" si="38"/>
        <v>0</v>
      </c>
      <c r="T45" s="103">
        <f t="shared" si="39"/>
        <v>1</v>
      </c>
      <c r="U45" s="94"/>
    </row>
    <row r="46" spans="1:21" ht="12.75" hidden="1" outlineLevel="1">
      <c r="A46" s="88">
        <v>4</v>
      </c>
      <c r="B46" s="89"/>
      <c r="C46" s="90"/>
      <c r="D46" s="91"/>
      <c r="E46" s="92">
        <f t="shared" si="30"/>
        <v>0</v>
      </c>
      <c r="F46" s="83">
        <f t="shared" si="31"/>
        <v>1</v>
      </c>
      <c r="G46" s="90"/>
      <c r="H46" s="91"/>
      <c r="I46" s="92">
        <f t="shared" si="32"/>
        <v>0</v>
      </c>
      <c r="J46" s="83">
        <f t="shared" si="33"/>
        <v>1</v>
      </c>
      <c r="K46" s="90"/>
      <c r="L46" s="91"/>
      <c r="M46" s="92">
        <f t="shared" si="34"/>
        <v>0</v>
      </c>
      <c r="N46" s="83">
        <f t="shared" si="35"/>
        <v>1</v>
      </c>
      <c r="O46" s="90"/>
      <c r="P46" s="91"/>
      <c r="Q46" s="92">
        <f t="shared" si="36"/>
        <v>0</v>
      </c>
      <c r="R46" s="83">
        <f t="shared" si="37"/>
        <v>1</v>
      </c>
      <c r="S46" s="93">
        <f t="shared" si="38"/>
        <v>0</v>
      </c>
      <c r="T46" s="103">
        <f t="shared" si="39"/>
        <v>1</v>
      </c>
      <c r="U46" s="94"/>
    </row>
    <row r="47" spans="1:21" ht="12.75" hidden="1" outlineLevel="1">
      <c r="A47" s="88">
        <v>4</v>
      </c>
      <c r="B47" s="89"/>
      <c r="C47" s="90"/>
      <c r="D47" s="91"/>
      <c r="E47" s="92">
        <f t="shared" si="30"/>
        <v>0</v>
      </c>
      <c r="F47" s="83">
        <f t="shared" si="31"/>
        <v>1</v>
      </c>
      <c r="G47" s="90"/>
      <c r="H47" s="91"/>
      <c r="I47" s="92">
        <f t="shared" si="32"/>
        <v>0</v>
      </c>
      <c r="J47" s="83">
        <f t="shared" si="33"/>
        <v>1</v>
      </c>
      <c r="K47" s="90"/>
      <c r="L47" s="91"/>
      <c r="M47" s="92">
        <f t="shared" si="34"/>
        <v>0</v>
      </c>
      <c r="N47" s="83">
        <f t="shared" si="35"/>
        <v>1</v>
      </c>
      <c r="O47" s="90"/>
      <c r="P47" s="91"/>
      <c r="Q47" s="92">
        <f t="shared" si="36"/>
        <v>0</v>
      </c>
      <c r="R47" s="83">
        <f t="shared" si="37"/>
        <v>1</v>
      </c>
      <c r="S47" s="93">
        <f t="shared" si="38"/>
        <v>0</v>
      </c>
      <c r="T47" s="103">
        <f t="shared" si="39"/>
        <v>1</v>
      </c>
      <c r="U47" s="94"/>
    </row>
    <row r="48" spans="1:21" ht="12.75" hidden="1" outlineLevel="1">
      <c r="A48" s="88">
        <v>4</v>
      </c>
      <c r="B48" s="89"/>
      <c r="C48" s="90"/>
      <c r="D48" s="91"/>
      <c r="E48" s="92">
        <f t="shared" si="30"/>
        <v>0</v>
      </c>
      <c r="F48" s="83">
        <f t="shared" si="31"/>
        <v>1</v>
      </c>
      <c r="G48" s="90"/>
      <c r="H48" s="91"/>
      <c r="I48" s="92">
        <f t="shared" si="32"/>
        <v>0</v>
      </c>
      <c r="J48" s="83">
        <f t="shared" si="33"/>
        <v>1</v>
      </c>
      <c r="K48" s="90"/>
      <c r="L48" s="91"/>
      <c r="M48" s="92">
        <f t="shared" si="34"/>
        <v>0</v>
      </c>
      <c r="N48" s="83">
        <f t="shared" si="35"/>
        <v>1</v>
      </c>
      <c r="O48" s="90"/>
      <c r="P48" s="91"/>
      <c r="Q48" s="92">
        <f t="shared" si="36"/>
        <v>0</v>
      </c>
      <c r="R48" s="83">
        <f t="shared" si="37"/>
        <v>1</v>
      </c>
      <c r="S48" s="93">
        <f t="shared" si="38"/>
        <v>0</v>
      </c>
      <c r="T48" s="103">
        <f t="shared" si="39"/>
        <v>1</v>
      </c>
      <c r="U48" s="94"/>
    </row>
    <row r="49" spans="1:21" ht="15">
      <c r="A49" s="95">
        <f>A41</f>
        <v>1</v>
      </c>
      <c r="B49" s="96"/>
      <c r="C49" s="97"/>
      <c r="D49" s="98"/>
      <c r="E49" s="99">
        <f>IF(SUM(E42:E48)=0,"",LARGE(E42:E48,1)+LARGE(E42:E48,2)+LARGE(E42:E48,3))</f>
      </c>
      <c r="F49" s="100" t="e">
        <f>RANK(E49,E49)</f>
        <v>#VALUE!</v>
      </c>
      <c r="G49" s="97"/>
      <c r="H49" s="98"/>
      <c r="I49" s="99">
        <f>IF(SUM(I42:I48)=0,"",LARGE(I42:I48,1)+LARGE(I42:I48,2)+LARGE(I42:I48,3))</f>
      </c>
      <c r="J49" s="100" t="e">
        <f>RANK(I49,I49)</f>
        <v>#VALUE!</v>
      </c>
      <c r="K49" s="97"/>
      <c r="L49" s="98"/>
      <c r="M49" s="99">
        <f>IF(SUM(M42:M48)=0,"",LARGE(M42:M48,1)+LARGE(M42:M48,2)+LARGE(M42:M48,3))</f>
      </c>
      <c r="N49" s="100" t="e">
        <f>RANK(M49,M49)</f>
        <v>#VALUE!</v>
      </c>
      <c r="O49" s="97"/>
      <c r="P49" s="98"/>
      <c r="Q49" s="99">
        <f>IF(SUM(Q42:Q48)=0,"",LARGE(Q42:Q48,1)+LARGE(Q42:Q48,2)+LARGE(Q42:Q48,3))</f>
      </c>
      <c r="R49" s="100" t="e">
        <f>RANK(Q49,Q49)</f>
        <v>#VALUE!</v>
      </c>
      <c r="S49" s="101" t="e">
        <f t="shared" si="38"/>
        <v>#VALUE!</v>
      </c>
      <c r="T49" s="102" t="e">
        <f>RANK(S49,S49)</f>
        <v>#VALUE!</v>
      </c>
      <c r="U49" s="94"/>
    </row>
    <row r="50" spans="1:22" ht="15">
      <c r="A50" s="104"/>
      <c r="B50" s="105"/>
      <c r="C50" s="52"/>
      <c r="D50" s="106"/>
      <c r="E50" s="107"/>
      <c r="F50" s="108"/>
      <c r="G50" s="52"/>
      <c r="H50" s="106"/>
      <c r="I50" s="109"/>
      <c r="J50" s="108"/>
      <c r="K50" s="52"/>
      <c r="L50" s="106"/>
      <c r="M50" s="109"/>
      <c r="N50" s="108"/>
      <c r="O50" s="52"/>
      <c r="P50" s="106"/>
      <c r="Q50" s="109"/>
      <c r="R50" s="108"/>
      <c r="S50" s="109"/>
      <c r="T50" s="109"/>
      <c r="U50" s="110"/>
      <c r="V50" s="76"/>
    </row>
    <row r="51" spans="1:26" s="75" customFormat="1" ht="20.25">
      <c r="A51" s="29" t="s">
        <v>33</v>
      </c>
      <c r="B51" s="67"/>
      <c r="C51" s="68"/>
      <c r="D51" s="69"/>
      <c r="E51" s="70"/>
      <c r="F51" s="71"/>
      <c r="G51" s="68"/>
      <c r="H51" s="69"/>
      <c r="I51" s="72"/>
      <c r="J51" s="71"/>
      <c r="K51" s="68"/>
      <c r="L51" s="69"/>
      <c r="M51" s="72"/>
      <c r="N51" s="71"/>
      <c r="O51" s="68"/>
      <c r="P51" s="69"/>
      <c r="Q51" s="72"/>
      <c r="R51" s="71"/>
      <c r="S51" s="73"/>
      <c r="T51" s="74"/>
      <c r="V51" s="76"/>
      <c r="W51" s="77"/>
      <c r="X51" s="77"/>
      <c r="Y51" s="77"/>
      <c r="Z51" s="77"/>
    </row>
    <row r="52" spans="1:26" s="49" customFormat="1" ht="12.75" hidden="1" outlineLevel="1">
      <c r="A52" s="78" t="s">
        <v>34</v>
      </c>
      <c r="B52" s="79" t="s">
        <v>14</v>
      </c>
      <c r="C52" s="80" t="s">
        <v>24</v>
      </c>
      <c r="D52" s="81" t="s">
        <v>25</v>
      </c>
      <c r="E52" s="82" t="s">
        <v>6</v>
      </c>
      <c r="F52" s="83" t="s">
        <v>11</v>
      </c>
      <c r="G52" s="80" t="s">
        <v>24</v>
      </c>
      <c r="H52" s="81" t="s">
        <v>25</v>
      </c>
      <c r="I52" s="81" t="s">
        <v>7</v>
      </c>
      <c r="J52" s="83" t="s">
        <v>11</v>
      </c>
      <c r="K52" s="80" t="s">
        <v>24</v>
      </c>
      <c r="L52" s="81" t="s">
        <v>25</v>
      </c>
      <c r="M52" s="81" t="s">
        <v>8</v>
      </c>
      <c r="N52" s="83" t="s">
        <v>11</v>
      </c>
      <c r="O52" s="80" t="s">
        <v>24</v>
      </c>
      <c r="P52" s="81" t="s">
        <v>25</v>
      </c>
      <c r="Q52" s="81" t="s">
        <v>9</v>
      </c>
      <c r="R52" s="83" t="s">
        <v>11</v>
      </c>
      <c r="S52" s="84" t="s">
        <v>10</v>
      </c>
      <c r="T52" s="85" t="s">
        <v>26</v>
      </c>
      <c r="U52" s="86"/>
      <c r="V52" s="87"/>
      <c r="W52" s="87"/>
      <c r="X52" s="87"/>
      <c r="Y52" s="87"/>
      <c r="Z52" s="87"/>
    </row>
    <row r="53" spans="1:21" ht="12.75" hidden="1" outlineLevel="1">
      <c r="A53" s="88">
        <v>5</v>
      </c>
      <c r="B53" s="89"/>
      <c r="C53" s="90"/>
      <c r="D53" s="91"/>
      <c r="E53" s="92">
        <f aca="true" t="shared" si="40" ref="E53:E59">C53+D53</f>
        <v>0</v>
      </c>
      <c r="F53" s="83" t="e">
        <f>#REF!</f>
        <v>#REF!</v>
      </c>
      <c r="G53" s="90"/>
      <c r="H53" s="91"/>
      <c r="I53" s="92">
        <f aca="true" t="shared" si="41" ref="I53:I59">G53+H53</f>
        <v>0</v>
      </c>
      <c r="J53" s="83" t="e">
        <f>#REF!</f>
        <v>#REF!</v>
      </c>
      <c r="K53" s="90"/>
      <c r="L53" s="91"/>
      <c r="M53" s="92">
        <f aca="true" t="shared" si="42" ref="M53:M59">K53+L53</f>
        <v>0</v>
      </c>
      <c r="N53" s="83" t="e">
        <f>#REF!</f>
        <v>#REF!</v>
      </c>
      <c r="O53" s="90"/>
      <c r="P53" s="91"/>
      <c r="Q53" s="92">
        <f aca="true" t="shared" si="43" ref="Q53:Q59">O53+P53</f>
        <v>0</v>
      </c>
      <c r="R53" s="83" t="e">
        <f>#REF!</f>
        <v>#REF!</v>
      </c>
      <c r="S53" s="93">
        <f aca="true" t="shared" si="44" ref="S53:S60">E53+I53+M53+Q53</f>
        <v>0</v>
      </c>
      <c r="T53" s="103" t="e">
        <f>#REF!</f>
        <v>#REF!</v>
      </c>
      <c r="U53" s="94"/>
    </row>
    <row r="54" spans="1:21" ht="12.75" hidden="1" outlineLevel="1">
      <c r="A54" s="88">
        <v>5</v>
      </c>
      <c r="B54" s="89"/>
      <c r="C54" s="90"/>
      <c r="D54" s="91"/>
      <c r="E54" s="92">
        <f t="shared" si="40"/>
        <v>0</v>
      </c>
      <c r="F54" s="83" t="e">
        <f>#REF!</f>
        <v>#REF!</v>
      </c>
      <c r="G54" s="90"/>
      <c r="H54" s="91"/>
      <c r="I54" s="92">
        <f t="shared" si="41"/>
        <v>0</v>
      </c>
      <c r="J54" s="83" t="e">
        <f>#REF!</f>
        <v>#REF!</v>
      </c>
      <c r="K54" s="90"/>
      <c r="L54" s="91"/>
      <c r="M54" s="92">
        <f t="shared" si="42"/>
        <v>0</v>
      </c>
      <c r="N54" s="83" t="e">
        <f>#REF!</f>
        <v>#REF!</v>
      </c>
      <c r="O54" s="90"/>
      <c r="P54" s="91"/>
      <c r="Q54" s="92">
        <f t="shared" si="43"/>
        <v>0</v>
      </c>
      <c r="R54" s="83" t="e">
        <f>#REF!</f>
        <v>#REF!</v>
      </c>
      <c r="S54" s="93">
        <f t="shared" si="44"/>
        <v>0</v>
      </c>
      <c r="T54" s="103" t="e">
        <f>#REF!</f>
        <v>#REF!</v>
      </c>
      <c r="U54" s="94"/>
    </row>
    <row r="55" spans="1:21" ht="12.75" hidden="1" outlineLevel="1">
      <c r="A55" s="88">
        <v>5</v>
      </c>
      <c r="B55" s="89"/>
      <c r="C55" s="90"/>
      <c r="D55" s="91"/>
      <c r="E55" s="92">
        <f t="shared" si="40"/>
        <v>0</v>
      </c>
      <c r="F55" s="83" t="e">
        <f>#REF!</f>
        <v>#REF!</v>
      </c>
      <c r="G55" s="90"/>
      <c r="H55" s="91"/>
      <c r="I55" s="92">
        <f t="shared" si="41"/>
        <v>0</v>
      </c>
      <c r="J55" s="83" t="e">
        <f>#REF!</f>
        <v>#REF!</v>
      </c>
      <c r="K55" s="90"/>
      <c r="L55" s="91"/>
      <c r="M55" s="92">
        <f t="shared" si="42"/>
        <v>0</v>
      </c>
      <c r="N55" s="83" t="e">
        <f>#REF!</f>
        <v>#REF!</v>
      </c>
      <c r="O55" s="90"/>
      <c r="P55" s="91"/>
      <c r="Q55" s="92">
        <f t="shared" si="43"/>
        <v>0</v>
      </c>
      <c r="R55" s="83" t="e">
        <f>#REF!</f>
        <v>#REF!</v>
      </c>
      <c r="S55" s="93">
        <f t="shared" si="44"/>
        <v>0</v>
      </c>
      <c r="T55" s="103" t="e">
        <f>#REF!</f>
        <v>#REF!</v>
      </c>
      <c r="U55" s="94"/>
    </row>
    <row r="56" spans="1:21" ht="12.75" hidden="1" outlineLevel="1">
      <c r="A56" s="88">
        <v>5</v>
      </c>
      <c r="B56" s="89"/>
      <c r="C56" s="90"/>
      <c r="D56" s="91"/>
      <c r="E56" s="92">
        <f t="shared" si="40"/>
        <v>0</v>
      </c>
      <c r="F56" s="83" t="e">
        <f>#REF!</f>
        <v>#REF!</v>
      </c>
      <c r="G56" s="90"/>
      <c r="H56" s="91"/>
      <c r="I56" s="92">
        <f t="shared" si="41"/>
        <v>0</v>
      </c>
      <c r="J56" s="83" t="e">
        <f>#REF!</f>
        <v>#REF!</v>
      </c>
      <c r="K56" s="90"/>
      <c r="L56" s="91"/>
      <c r="M56" s="92">
        <f t="shared" si="42"/>
        <v>0</v>
      </c>
      <c r="N56" s="83" t="e">
        <f>#REF!</f>
        <v>#REF!</v>
      </c>
      <c r="O56" s="90"/>
      <c r="P56" s="91"/>
      <c r="Q56" s="92">
        <f t="shared" si="43"/>
        <v>0</v>
      </c>
      <c r="R56" s="83" t="e">
        <f>#REF!</f>
        <v>#REF!</v>
      </c>
      <c r="S56" s="93">
        <f t="shared" si="44"/>
        <v>0</v>
      </c>
      <c r="T56" s="103" t="e">
        <f>#REF!</f>
        <v>#REF!</v>
      </c>
      <c r="U56" s="94"/>
    </row>
    <row r="57" spans="1:21" ht="12.75" hidden="1" outlineLevel="1">
      <c r="A57" s="88">
        <v>5</v>
      </c>
      <c r="B57" s="89"/>
      <c r="C57" s="90"/>
      <c r="D57" s="91"/>
      <c r="E57" s="92">
        <f t="shared" si="40"/>
        <v>0</v>
      </c>
      <c r="F57" s="83" t="e">
        <f>#REF!</f>
        <v>#REF!</v>
      </c>
      <c r="G57" s="90"/>
      <c r="H57" s="91"/>
      <c r="I57" s="92">
        <f t="shared" si="41"/>
        <v>0</v>
      </c>
      <c r="J57" s="83" t="e">
        <f>#REF!</f>
        <v>#REF!</v>
      </c>
      <c r="K57" s="90"/>
      <c r="L57" s="91"/>
      <c r="M57" s="92">
        <f t="shared" si="42"/>
        <v>0</v>
      </c>
      <c r="N57" s="83" t="e">
        <f>#REF!</f>
        <v>#REF!</v>
      </c>
      <c r="O57" s="90"/>
      <c r="P57" s="91"/>
      <c r="Q57" s="92">
        <f t="shared" si="43"/>
        <v>0</v>
      </c>
      <c r="R57" s="83" t="e">
        <f>#REF!</f>
        <v>#REF!</v>
      </c>
      <c r="S57" s="93">
        <f t="shared" si="44"/>
        <v>0</v>
      </c>
      <c r="T57" s="103" t="e">
        <f>#REF!</f>
        <v>#REF!</v>
      </c>
      <c r="U57" s="94"/>
    </row>
    <row r="58" spans="1:21" ht="12.75" hidden="1" outlineLevel="1">
      <c r="A58" s="88">
        <v>5</v>
      </c>
      <c r="B58" s="89"/>
      <c r="C58" s="90"/>
      <c r="D58" s="91"/>
      <c r="E58" s="92">
        <f t="shared" si="40"/>
        <v>0</v>
      </c>
      <c r="F58" s="83" t="e">
        <f>#REF!</f>
        <v>#REF!</v>
      </c>
      <c r="G58" s="90"/>
      <c r="H58" s="91"/>
      <c r="I58" s="92">
        <f t="shared" si="41"/>
        <v>0</v>
      </c>
      <c r="J58" s="83" t="e">
        <f>#REF!</f>
        <v>#REF!</v>
      </c>
      <c r="K58" s="90"/>
      <c r="L58" s="91"/>
      <c r="M58" s="92">
        <f t="shared" si="42"/>
        <v>0</v>
      </c>
      <c r="N58" s="83" t="e">
        <f>#REF!</f>
        <v>#REF!</v>
      </c>
      <c r="O58" s="90"/>
      <c r="P58" s="91"/>
      <c r="Q58" s="92">
        <f t="shared" si="43"/>
        <v>0</v>
      </c>
      <c r="R58" s="83" t="e">
        <f>#REF!</f>
        <v>#REF!</v>
      </c>
      <c r="S58" s="93">
        <f t="shared" si="44"/>
        <v>0</v>
      </c>
      <c r="T58" s="103" t="e">
        <f>#REF!</f>
        <v>#REF!</v>
      </c>
      <c r="U58" s="94"/>
    </row>
    <row r="59" spans="1:21" ht="12.75" hidden="1" outlineLevel="1">
      <c r="A59" s="88">
        <v>5</v>
      </c>
      <c r="B59" s="89"/>
      <c r="C59" s="90"/>
      <c r="D59" s="91"/>
      <c r="E59" s="92">
        <f t="shared" si="40"/>
        <v>0</v>
      </c>
      <c r="F59" s="83" t="e">
        <f>#REF!</f>
        <v>#REF!</v>
      </c>
      <c r="G59" s="90"/>
      <c r="H59" s="91"/>
      <c r="I59" s="92">
        <f t="shared" si="41"/>
        <v>0</v>
      </c>
      <c r="J59" s="83" t="e">
        <f>#REF!</f>
        <v>#REF!</v>
      </c>
      <c r="K59" s="90"/>
      <c r="L59" s="91"/>
      <c r="M59" s="92">
        <f t="shared" si="42"/>
        <v>0</v>
      </c>
      <c r="N59" s="83" t="e">
        <f>#REF!</f>
        <v>#REF!</v>
      </c>
      <c r="O59" s="90"/>
      <c r="P59" s="91"/>
      <c r="Q59" s="92">
        <f t="shared" si="43"/>
        <v>0</v>
      </c>
      <c r="R59" s="83" t="e">
        <f>#REF!</f>
        <v>#REF!</v>
      </c>
      <c r="S59" s="93">
        <f t="shared" si="44"/>
        <v>0</v>
      </c>
      <c r="T59" s="103" t="e">
        <f>#REF!</f>
        <v>#REF!</v>
      </c>
      <c r="U59" s="94"/>
    </row>
    <row r="60" spans="1:21" ht="15">
      <c r="A60" s="95" t="str">
        <f>A52</f>
        <v>a</v>
      </c>
      <c r="B60" s="96"/>
      <c r="C60" s="97"/>
      <c r="D60" s="98"/>
      <c r="E60" s="99">
        <f>IF(SUM(E53:E59)=0,"",LARGE(E53:E59,1)+LARGE(E53:E59,2)+LARGE(E53:E59,3))</f>
      </c>
      <c r="F60" s="100" t="e">
        <f>RANK(E60,($E$60,$E$69))</f>
        <v>#VALUE!</v>
      </c>
      <c r="G60" s="97"/>
      <c r="H60" s="98"/>
      <c r="I60" s="99">
        <f>IF(SUM(I53:I59)=0,"",LARGE(I53:I59,1)+LARGE(I53:I59,2)+LARGE(I53:I59,3))</f>
      </c>
      <c r="J60" s="100" t="e">
        <f>RANK(I60,($I$60,$I$69))</f>
        <v>#VALUE!</v>
      </c>
      <c r="K60" s="97"/>
      <c r="L60" s="98"/>
      <c r="M60" s="99">
        <f>IF(SUM(M53:M59)=0,"",LARGE(M53:M59,1)+LARGE(M53:M59,2)+LARGE(M53:M59,3))</f>
      </c>
      <c r="N60" s="100" t="e">
        <f>RANK(M60,($M$60,$M$69))</f>
        <v>#VALUE!</v>
      </c>
      <c r="O60" s="97"/>
      <c r="P60" s="98"/>
      <c r="Q60" s="99">
        <f>IF(SUM(Q53:Q59)=0,"",LARGE(Q53:Q59,1)+LARGE(Q53:Q59,2)+LARGE(Q53:Q59,3))</f>
      </c>
      <c r="R60" s="100" t="e">
        <f>RANK(Q60,($Q$60,$Q$69))</f>
        <v>#VALUE!</v>
      </c>
      <c r="S60" s="101" t="e">
        <f t="shared" si="44"/>
        <v>#VALUE!</v>
      </c>
      <c r="T60" s="102" t="e">
        <f>RANK(S60,($S$60,$S$69))</f>
        <v>#VALUE!</v>
      </c>
      <c r="U60" s="94"/>
    </row>
    <row r="61" spans="1:26" s="49" customFormat="1" ht="12.75" hidden="1" outlineLevel="1">
      <c r="A61" s="78" t="s">
        <v>35</v>
      </c>
      <c r="B61" s="79" t="s">
        <v>14</v>
      </c>
      <c r="C61" s="80" t="s">
        <v>24</v>
      </c>
      <c r="D61" s="81" t="s">
        <v>25</v>
      </c>
      <c r="E61" s="82" t="s">
        <v>6</v>
      </c>
      <c r="F61" s="83" t="s">
        <v>11</v>
      </c>
      <c r="G61" s="80" t="s">
        <v>24</v>
      </c>
      <c r="H61" s="81" t="s">
        <v>25</v>
      </c>
      <c r="I61" s="81" t="s">
        <v>7</v>
      </c>
      <c r="J61" s="83" t="s">
        <v>11</v>
      </c>
      <c r="K61" s="80" t="s">
        <v>24</v>
      </c>
      <c r="L61" s="81" t="s">
        <v>25</v>
      </c>
      <c r="M61" s="81" t="s">
        <v>8</v>
      </c>
      <c r="N61" s="83" t="s">
        <v>11</v>
      </c>
      <c r="O61" s="80" t="s">
        <v>24</v>
      </c>
      <c r="P61" s="81" t="s">
        <v>25</v>
      </c>
      <c r="Q61" s="81" t="s">
        <v>9</v>
      </c>
      <c r="R61" s="83" t="s">
        <v>11</v>
      </c>
      <c r="S61" s="84" t="s">
        <v>10</v>
      </c>
      <c r="T61" s="85" t="s">
        <v>26</v>
      </c>
      <c r="U61" s="86"/>
      <c r="V61" s="87"/>
      <c r="W61" s="87"/>
      <c r="X61" s="87"/>
      <c r="Y61" s="87"/>
      <c r="Z61" s="87"/>
    </row>
    <row r="62" spans="1:21" ht="12.75" hidden="1" outlineLevel="1">
      <c r="A62" s="88">
        <v>5</v>
      </c>
      <c r="B62" s="89"/>
      <c r="C62" s="90"/>
      <c r="D62" s="91"/>
      <c r="E62" s="92">
        <f aca="true" t="shared" si="45" ref="E62:E68">C62+D62</f>
        <v>0</v>
      </c>
      <c r="F62" s="83" t="e">
        <f>#REF!</f>
        <v>#REF!</v>
      </c>
      <c r="G62" s="90"/>
      <c r="H62" s="91"/>
      <c r="I62" s="92">
        <f aca="true" t="shared" si="46" ref="I62:I68">G62+H62</f>
        <v>0</v>
      </c>
      <c r="J62" s="83" t="e">
        <f>#REF!</f>
        <v>#REF!</v>
      </c>
      <c r="K62" s="90"/>
      <c r="L62" s="91"/>
      <c r="M62" s="92">
        <f aca="true" t="shared" si="47" ref="M62:M68">K62+L62</f>
        <v>0</v>
      </c>
      <c r="N62" s="83" t="e">
        <f>#REF!</f>
        <v>#REF!</v>
      </c>
      <c r="O62" s="90"/>
      <c r="P62" s="91"/>
      <c r="Q62" s="92">
        <f aca="true" t="shared" si="48" ref="Q62:Q68">O62+P62</f>
        <v>0</v>
      </c>
      <c r="R62" s="83" t="e">
        <f>#REF!</f>
        <v>#REF!</v>
      </c>
      <c r="S62" s="93">
        <f aca="true" t="shared" si="49" ref="S62:S69">E62+I62+M62+Q62</f>
        <v>0</v>
      </c>
      <c r="T62" s="103" t="e">
        <f>#REF!</f>
        <v>#REF!</v>
      </c>
      <c r="U62" s="94"/>
    </row>
    <row r="63" spans="1:21" ht="12.75" hidden="1" outlineLevel="1">
      <c r="A63" s="88">
        <v>5</v>
      </c>
      <c r="B63" s="89"/>
      <c r="C63" s="90"/>
      <c r="D63" s="91"/>
      <c r="E63" s="92">
        <f t="shared" si="45"/>
        <v>0</v>
      </c>
      <c r="F63" s="83" t="e">
        <f>#REF!</f>
        <v>#REF!</v>
      </c>
      <c r="G63" s="90"/>
      <c r="H63" s="91"/>
      <c r="I63" s="92">
        <f t="shared" si="46"/>
        <v>0</v>
      </c>
      <c r="J63" s="83" t="e">
        <f>#REF!</f>
        <v>#REF!</v>
      </c>
      <c r="K63" s="90"/>
      <c r="L63" s="91"/>
      <c r="M63" s="92">
        <f t="shared" si="47"/>
        <v>0</v>
      </c>
      <c r="N63" s="83" t="e">
        <f>#REF!</f>
        <v>#REF!</v>
      </c>
      <c r="O63" s="90"/>
      <c r="P63" s="91"/>
      <c r="Q63" s="92">
        <f t="shared" si="48"/>
        <v>0</v>
      </c>
      <c r="R63" s="83" t="e">
        <f>#REF!</f>
        <v>#REF!</v>
      </c>
      <c r="S63" s="93">
        <f t="shared" si="49"/>
        <v>0</v>
      </c>
      <c r="T63" s="103" t="e">
        <f>#REF!</f>
        <v>#REF!</v>
      </c>
      <c r="U63" s="94"/>
    </row>
    <row r="64" spans="1:21" ht="12.75" hidden="1" outlineLevel="1">
      <c r="A64" s="88">
        <v>5</v>
      </c>
      <c r="B64" s="89"/>
      <c r="C64" s="90"/>
      <c r="D64" s="91"/>
      <c r="E64" s="92">
        <f t="shared" si="45"/>
        <v>0</v>
      </c>
      <c r="F64" s="83" t="e">
        <f>#REF!</f>
        <v>#REF!</v>
      </c>
      <c r="G64" s="90"/>
      <c r="H64" s="91"/>
      <c r="I64" s="92">
        <f t="shared" si="46"/>
        <v>0</v>
      </c>
      <c r="J64" s="83" t="e">
        <f>#REF!</f>
        <v>#REF!</v>
      </c>
      <c r="K64" s="90"/>
      <c r="L64" s="91"/>
      <c r="M64" s="92">
        <f t="shared" si="47"/>
        <v>0</v>
      </c>
      <c r="N64" s="83" t="e">
        <f>#REF!</f>
        <v>#REF!</v>
      </c>
      <c r="O64" s="90"/>
      <c r="P64" s="91"/>
      <c r="Q64" s="92">
        <f t="shared" si="48"/>
        <v>0</v>
      </c>
      <c r="R64" s="83" t="e">
        <f>#REF!</f>
        <v>#REF!</v>
      </c>
      <c r="S64" s="93">
        <f t="shared" si="49"/>
        <v>0</v>
      </c>
      <c r="T64" s="103" t="e">
        <f>#REF!</f>
        <v>#REF!</v>
      </c>
      <c r="U64" s="94"/>
    </row>
    <row r="65" spans="1:21" ht="12.75" hidden="1" outlineLevel="1">
      <c r="A65" s="88">
        <v>5</v>
      </c>
      <c r="B65" s="89"/>
      <c r="C65" s="90"/>
      <c r="D65" s="91"/>
      <c r="E65" s="92">
        <f t="shared" si="45"/>
        <v>0</v>
      </c>
      <c r="F65" s="83" t="e">
        <f>#REF!</f>
        <v>#REF!</v>
      </c>
      <c r="G65" s="90"/>
      <c r="H65" s="91"/>
      <c r="I65" s="92">
        <f t="shared" si="46"/>
        <v>0</v>
      </c>
      <c r="J65" s="83" t="e">
        <f>#REF!</f>
        <v>#REF!</v>
      </c>
      <c r="K65" s="90"/>
      <c r="L65" s="91"/>
      <c r="M65" s="92">
        <f t="shared" si="47"/>
        <v>0</v>
      </c>
      <c r="N65" s="83" t="e">
        <f>#REF!</f>
        <v>#REF!</v>
      </c>
      <c r="O65" s="90"/>
      <c r="P65" s="91"/>
      <c r="Q65" s="92">
        <f t="shared" si="48"/>
        <v>0</v>
      </c>
      <c r="R65" s="83" t="e">
        <f>#REF!</f>
        <v>#REF!</v>
      </c>
      <c r="S65" s="93">
        <f t="shared" si="49"/>
        <v>0</v>
      </c>
      <c r="T65" s="103" t="e">
        <f>#REF!</f>
        <v>#REF!</v>
      </c>
      <c r="U65" s="94"/>
    </row>
    <row r="66" spans="1:21" ht="12.75" hidden="1" outlineLevel="1">
      <c r="A66" s="88">
        <v>5</v>
      </c>
      <c r="B66" s="89"/>
      <c r="C66" s="90"/>
      <c r="D66" s="91"/>
      <c r="E66" s="92">
        <f t="shared" si="45"/>
        <v>0</v>
      </c>
      <c r="F66" s="83" t="e">
        <f>#REF!</f>
        <v>#REF!</v>
      </c>
      <c r="G66" s="90"/>
      <c r="H66" s="91"/>
      <c r="I66" s="92">
        <f t="shared" si="46"/>
        <v>0</v>
      </c>
      <c r="J66" s="83" t="e">
        <f>#REF!</f>
        <v>#REF!</v>
      </c>
      <c r="K66" s="90"/>
      <c r="L66" s="91"/>
      <c r="M66" s="92">
        <f t="shared" si="47"/>
        <v>0</v>
      </c>
      <c r="N66" s="83" t="e">
        <f>#REF!</f>
        <v>#REF!</v>
      </c>
      <c r="O66" s="90"/>
      <c r="P66" s="91"/>
      <c r="Q66" s="92">
        <f t="shared" si="48"/>
        <v>0</v>
      </c>
      <c r="R66" s="83" t="e">
        <f>#REF!</f>
        <v>#REF!</v>
      </c>
      <c r="S66" s="93">
        <f t="shared" si="49"/>
        <v>0</v>
      </c>
      <c r="T66" s="103" t="e">
        <f>#REF!</f>
        <v>#REF!</v>
      </c>
      <c r="U66" s="94"/>
    </row>
    <row r="67" spans="1:21" ht="12.75" hidden="1" outlineLevel="1">
      <c r="A67" s="88">
        <v>5</v>
      </c>
      <c r="B67" s="89"/>
      <c r="C67" s="90"/>
      <c r="D67" s="91"/>
      <c r="E67" s="92">
        <f t="shared" si="45"/>
        <v>0</v>
      </c>
      <c r="F67" s="83" t="e">
        <f>#REF!</f>
        <v>#REF!</v>
      </c>
      <c r="G67" s="90"/>
      <c r="H67" s="91"/>
      <c r="I67" s="92">
        <f t="shared" si="46"/>
        <v>0</v>
      </c>
      <c r="J67" s="83" t="e">
        <f>#REF!</f>
        <v>#REF!</v>
      </c>
      <c r="K67" s="90"/>
      <c r="L67" s="91"/>
      <c r="M67" s="92">
        <f t="shared" si="47"/>
        <v>0</v>
      </c>
      <c r="N67" s="83" t="e">
        <f>#REF!</f>
        <v>#REF!</v>
      </c>
      <c r="O67" s="90"/>
      <c r="P67" s="91"/>
      <c r="Q67" s="92">
        <f t="shared" si="48"/>
        <v>0</v>
      </c>
      <c r="R67" s="83" t="e">
        <f>#REF!</f>
        <v>#REF!</v>
      </c>
      <c r="S67" s="93">
        <f t="shared" si="49"/>
        <v>0</v>
      </c>
      <c r="T67" s="103" t="e">
        <f>#REF!</f>
        <v>#REF!</v>
      </c>
      <c r="U67" s="94"/>
    </row>
    <row r="68" spans="1:21" ht="12.75" hidden="1" outlineLevel="1">
      <c r="A68" s="88">
        <v>5</v>
      </c>
      <c r="B68" s="89"/>
      <c r="C68" s="90"/>
      <c r="D68" s="91"/>
      <c r="E68" s="92">
        <f t="shared" si="45"/>
        <v>0</v>
      </c>
      <c r="F68" s="83" t="e">
        <f>#REF!</f>
        <v>#REF!</v>
      </c>
      <c r="G68" s="90"/>
      <c r="H68" s="91"/>
      <c r="I68" s="92">
        <f t="shared" si="46"/>
        <v>0</v>
      </c>
      <c r="J68" s="83" t="e">
        <f>#REF!</f>
        <v>#REF!</v>
      </c>
      <c r="K68" s="90"/>
      <c r="L68" s="91"/>
      <c r="M68" s="92">
        <f t="shared" si="47"/>
        <v>0</v>
      </c>
      <c r="N68" s="83" t="e">
        <f>#REF!</f>
        <v>#REF!</v>
      </c>
      <c r="O68" s="90"/>
      <c r="P68" s="91"/>
      <c r="Q68" s="92">
        <f t="shared" si="48"/>
        <v>0</v>
      </c>
      <c r="R68" s="83" t="e">
        <f>#REF!</f>
        <v>#REF!</v>
      </c>
      <c r="S68" s="93">
        <f t="shared" si="49"/>
        <v>0</v>
      </c>
      <c r="T68" s="103" t="e">
        <f>#REF!</f>
        <v>#REF!</v>
      </c>
      <c r="U68" s="94"/>
    </row>
    <row r="69" spans="1:21" ht="15">
      <c r="A69" s="95" t="str">
        <f>A61</f>
        <v>b</v>
      </c>
      <c r="B69" s="96"/>
      <c r="C69" s="97"/>
      <c r="D69" s="98"/>
      <c r="E69" s="99">
        <f>IF(SUM(E62:E68)=0,"",LARGE(E62:E68,1)+LARGE(E62:E68,2)+LARGE(E62:E68,3))</f>
      </c>
      <c r="F69" s="100" t="e">
        <f>RANK(E69,($E$60,$E$69))</f>
        <v>#VALUE!</v>
      </c>
      <c r="G69" s="97"/>
      <c r="H69" s="98"/>
      <c r="I69" s="99">
        <f>IF(SUM(I62:I68)=0,"",LARGE(I62:I68,1)+LARGE(I62:I68,2)+LARGE(I62:I68,3))</f>
      </c>
      <c r="J69" s="100" t="e">
        <f>RANK(I69,($I$60,$I$69))</f>
        <v>#VALUE!</v>
      </c>
      <c r="K69" s="97"/>
      <c r="L69" s="98"/>
      <c r="M69" s="99">
        <f>IF(SUM(M62:M68)=0,"",LARGE(M62:M68,1)+LARGE(M62:M68,2)+LARGE(M62:M68,3))</f>
      </c>
      <c r="N69" s="100" t="e">
        <f>RANK(M69,($M$60,$M$69))</f>
        <v>#VALUE!</v>
      </c>
      <c r="O69" s="97"/>
      <c r="P69" s="98"/>
      <c r="Q69" s="99">
        <f>IF(SUM(Q62:Q68)=0,"",LARGE(Q62:Q68,1)+LARGE(Q62:Q68,2)+LARGE(Q62:Q68,3))</f>
      </c>
      <c r="R69" s="100" t="e">
        <f>RANK(Q69,($Q$60,$Q$69))</f>
        <v>#VALUE!</v>
      </c>
      <c r="S69" s="101" t="e">
        <f t="shared" si="49"/>
        <v>#VALUE!</v>
      </c>
      <c r="T69" s="102" t="e">
        <f>RANK(S69,($S$60,$S$69))</f>
        <v>#VALUE!</v>
      </c>
      <c r="U69" s="94"/>
    </row>
    <row r="70" spans="1:22" ht="15">
      <c r="A70" s="104"/>
      <c r="B70" s="105"/>
      <c r="C70" s="52"/>
      <c r="D70" s="106"/>
      <c r="E70" s="107"/>
      <c r="F70" s="108"/>
      <c r="G70" s="52"/>
      <c r="H70" s="106"/>
      <c r="I70" s="109"/>
      <c r="J70" s="108"/>
      <c r="K70" s="52"/>
      <c r="L70" s="106"/>
      <c r="M70" s="109"/>
      <c r="N70" s="108"/>
      <c r="O70" s="52"/>
      <c r="P70" s="106"/>
      <c r="Q70" s="109"/>
      <c r="R70" s="108"/>
      <c r="S70" s="109"/>
      <c r="T70" s="109"/>
      <c r="U70" s="110"/>
      <c r="V70" s="76"/>
    </row>
    <row r="71" spans="1:26" s="75" customFormat="1" ht="20.25">
      <c r="A71" s="29" t="s">
        <v>36</v>
      </c>
      <c r="B71" s="67"/>
      <c r="C71" s="68"/>
      <c r="D71" s="69"/>
      <c r="E71" s="70"/>
      <c r="F71" s="71"/>
      <c r="G71" s="68"/>
      <c r="H71" s="69"/>
      <c r="I71" s="72"/>
      <c r="J71" s="71"/>
      <c r="K71" s="68"/>
      <c r="L71" s="69"/>
      <c r="M71" s="72"/>
      <c r="N71" s="71"/>
      <c r="O71" s="68"/>
      <c r="P71" s="69"/>
      <c r="Q71" s="72"/>
      <c r="R71" s="71"/>
      <c r="S71" s="73"/>
      <c r="T71" s="74"/>
      <c r="V71" s="76"/>
      <c r="W71" s="77"/>
      <c r="X71" s="77"/>
      <c r="Y71" s="77"/>
      <c r="Z71" s="77"/>
    </row>
    <row r="72" spans="1:26" s="49" customFormat="1" ht="12.75" hidden="1" outlineLevel="1">
      <c r="A72" s="78">
        <v>1</v>
      </c>
      <c r="B72" s="79" t="s">
        <v>14</v>
      </c>
      <c r="C72" s="80" t="s">
        <v>24</v>
      </c>
      <c r="D72" s="81" t="s">
        <v>25</v>
      </c>
      <c r="E72" s="82" t="s">
        <v>6</v>
      </c>
      <c r="F72" s="83" t="s">
        <v>11</v>
      </c>
      <c r="G72" s="80" t="s">
        <v>24</v>
      </c>
      <c r="H72" s="81" t="s">
        <v>25</v>
      </c>
      <c r="I72" s="81" t="s">
        <v>7</v>
      </c>
      <c r="J72" s="83" t="s">
        <v>11</v>
      </c>
      <c r="K72" s="80" t="s">
        <v>24</v>
      </c>
      <c r="L72" s="81" t="s">
        <v>25</v>
      </c>
      <c r="M72" s="81" t="s">
        <v>8</v>
      </c>
      <c r="N72" s="83" t="s">
        <v>11</v>
      </c>
      <c r="O72" s="80" t="s">
        <v>24</v>
      </c>
      <c r="P72" s="81" t="s">
        <v>25</v>
      </c>
      <c r="Q72" s="81" t="s">
        <v>9</v>
      </c>
      <c r="R72" s="83" t="s">
        <v>11</v>
      </c>
      <c r="S72" s="84" t="s">
        <v>10</v>
      </c>
      <c r="T72" s="111" t="s">
        <v>26</v>
      </c>
      <c r="U72" s="86"/>
      <c r="V72" s="87"/>
      <c r="W72" s="87"/>
      <c r="X72" s="87"/>
      <c r="Y72" s="87"/>
      <c r="Z72" s="87"/>
    </row>
    <row r="73" spans="1:21" ht="12.75" hidden="1" outlineLevel="1">
      <c r="A73" s="88">
        <v>6</v>
      </c>
      <c r="B73" s="89"/>
      <c r="C73" s="90"/>
      <c r="D73" s="91"/>
      <c r="E73" s="92">
        <f aca="true" t="shared" si="50" ref="E73:E79">C73+D73</f>
        <v>0</v>
      </c>
      <c r="F73" s="83" t="e">
        <f>#REF!</f>
        <v>#REF!</v>
      </c>
      <c r="G73" s="90"/>
      <c r="H73" s="91"/>
      <c r="I73" s="92">
        <f aca="true" t="shared" si="51" ref="I73:I79">G73+H73</f>
        <v>0</v>
      </c>
      <c r="J73" s="83" t="e">
        <f>#REF!</f>
        <v>#REF!</v>
      </c>
      <c r="K73" s="90"/>
      <c r="L73" s="91"/>
      <c r="M73" s="92">
        <f aca="true" t="shared" si="52" ref="M73:M79">K73+L73</f>
        <v>0</v>
      </c>
      <c r="N73" s="83" t="e">
        <f>#REF!</f>
        <v>#REF!</v>
      </c>
      <c r="O73" s="90"/>
      <c r="P73" s="91"/>
      <c r="Q73" s="92">
        <f aca="true" t="shared" si="53" ref="Q73:Q79">O73+P73</f>
        <v>0</v>
      </c>
      <c r="R73" s="83" t="e">
        <f>#REF!</f>
        <v>#REF!</v>
      </c>
      <c r="S73" s="93">
        <f aca="true" t="shared" si="54" ref="S73:S80">E73+I73+M73+Q73</f>
        <v>0</v>
      </c>
      <c r="T73" s="83" t="e">
        <f>#REF!</f>
        <v>#REF!</v>
      </c>
      <c r="U73" s="94"/>
    </row>
    <row r="74" spans="1:21" ht="12.75" hidden="1" outlineLevel="1">
      <c r="A74" s="88">
        <v>6</v>
      </c>
      <c r="B74" s="89"/>
      <c r="C74" s="90"/>
      <c r="D74" s="91"/>
      <c r="E74" s="92">
        <f t="shared" si="50"/>
        <v>0</v>
      </c>
      <c r="F74" s="83" t="e">
        <f>#REF!</f>
        <v>#REF!</v>
      </c>
      <c r="G74" s="90"/>
      <c r="H74" s="91"/>
      <c r="I74" s="92">
        <f t="shared" si="51"/>
        <v>0</v>
      </c>
      <c r="J74" s="83" t="e">
        <f>#REF!</f>
        <v>#REF!</v>
      </c>
      <c r="K74" s="90"/>
      <c r="L74" s="91"/>
      <c r="M74" s="92">
        <f t="shared" si="52"/>
        <v>0</v>
      </c>
      <c r="N74" s="83" t="e">
        <f>#REF!</f>
        <v>#REF!</v>
      </c>
      <c r="O74" s="90"/>
      <c r="P74" s="91"/>
      <c r="Q74" s="92">
        <f t="shared" si="53"/>
        <v>0</v>
      </c>
      <c r="R74" s="83" t="e">
        <f>#REF!</f>
        <v>#REF!</v>
      </c>
      <c r="S74" s="93">
        <f t="shared" si="54"/>
        <v>0</v>
      </c>
      <c r="T74" s="83" t="e">
        <f>#REF!</f>
        <v>#REF!</v>
      </c>
      <c r="U74" s="94"/>
    </row>
    <row r="75" spans="1:21" ht="12.75" hidden="1" outlineLevel="1">
      <c r="A75" s="88">
        <v>6</v>
      </c>
      <c r="B75" s="89"/>
      <c r="C75" s="90"/>
      <c r="D75" s="91"/>
      <c r="E75" s="92">
        <f t="shared" si="50"/>
        <v>0</v>
      </c>
      <c r="F75" s="83" t="e">
        <f>#REF!</f>
        <v>#REF!</v>
      </c>
      <c r="G75" s="90"/>
      <c r="H75" s="91"/>
      <c r="I75" s="92">
        <f t="shared" si="51"/>
        <v>0</v>
      </c>
      <c r="J75" s="83" t="e">
        <f>#REF!</f>
        <v>#REF!</v>
      </c>
      <c r="K75" s="90"/>
      <c r="L75" s="91"/>
      <c r="M75" s="92">
        <f t="shared" si="52"/>
        <v>0</v>
      </c>
      <c r="N75" s="83" t="e">
        <f>#REF!</f>
        <v>#REF!</v>
      </c>
      <c r="O75" s="90"/>
      <c r="P75" s="91"/>
      <c r="Q75" s="92">
        <f t="shared" si="53"/>
        <v>0</v>
      </c>
      <c r="R75" s="83" t="e">
        <f>#REF!</f>
        <v>#REF!</v>
      </c>
      <c r="S75" s="93">
        <f t="shared" si="54"/>
        <v>0</v>
      </c>
      <c r="T75" s="83" t="e">
        <f>#REF!</f>
        <v>#REF!</v>
      </c>
      <c r="U75" s="94"/>
    </row>
    <row r="76" spans="1:21" ht="12.75" hidden="1" outlineLevel="1">
      <c r="A76" s="88">
        <v>6</v>
      </c>
      <c r="B76" s="89"/>
      <c r="C76" s="90"/>
      <c r="D76" s="91"/>
      <c r="E76" s="92">
        <f t="shared" si="50"/>
        <v>0</v>
      </c>
      <c r="F76" s="83" t="e">
        <f>#REF!</f>
        <v>#REF!</v>
      </c>
      <c r="G76" s="90"/>
      <c r="H76" s="91"/>
      <c r="I76" s="92">
        <f t="shared" si="51"/>
        <v>0</v>
      </c>
      <c r="J76" s="83" t="e">
        <f>#REF!</f>
        <v>#REF!</v>
      </c>
      <c r="K76" s="90"/>
      <c r="L76" s="91"/>
      <c r="M76" s="92">
        <f t="shared" si="52"/>
        <v>0</v>
      </c>
      <c r="N76" s="83" t="e">
        <f>#REF!</f>
        <v>#REF!</v>
      </c>
      <c r="O76" s="90"/>
      <c r="P76" s="91"/>
      <c r="Q76" s="92">
        <f t="shared" si="53"/>
        <v>0</v>
      </c>
      <c r="R76" s="83" t="e">
        <f>#REF!</f>
        <v>#REF!</v>
      </c>
      <c r="S76" s="93">
        <f t="shared" si="54"/>
        <v>0</v>
      </c>
      <c r="T76" s="83" t="e">
        <f>#REF!</f>
        <v>#REF!</v>
      </c>
      <c r="U76" s="94"/>
    </row>
    <row r="77" spans="1:21" ht="12.75" hidden="1" outlineLevel="1">
      <c r="A77" s="88">
        <v>6</v>
      </c>
      <c r="B77" s="89"/>
      <c r="C77" s="90"/>
      <c r="D77" s="91"/>
      <c r="E77" s="92">
        <f t="shared" si="50"/>
        <v>0</v>
      </c>
      <c r="F77" s="83" t="e">
        <f>#REF!</f>
        <v>#REF!</v>
      </c>
      <c r="G77" s="90"/>
      <c r="H77" s="91"/>
      <c r="I77" s="92">
        <f t="shared" si="51"/>
        <v>0</v>
      </c>
      <c r="J77" s="83" t="e">
        <f>#REF!</f>
        <v>#REF!</v>
      </c>
      <c r="K77" s="90"/>
      <c r="L77" s="91"/>
      <c r="M77" s="92">
        <f t="shared" si="52"/>
        <v>0</v>
      </c>
      <c r="N77" s="83" t="e">
        <f>#REF!</f>
        <v>#REF!</v>
      </c>
      <c r="O77" s="90"/>
      <c r="P77" s="91"/>
      <c r="Q77" s="92">
        <f t="shared" si="53"/>
        <v>0</v>
      </c>
      <c r="R77" s="83" t="e">
        <f>#REF!</f>
        <v>#REF!</v>
      </c>
      <c r="S77" s="93">
        <f t="shared" si="54"/>
        <v>0</v>
      </c>
      <c r="T77" s="83" t="e">
        <f>#REF!</f>
        <v>#REF!</v>
      </c>
      <c r="U77" s="94"/>
    </row>
    <row r="78" spans="1:21" ht="12.75" hidden="1" outlineLevel="1">
      <c r="A78" s="88">
        <v>6</v>
      </c>
      <c r="B78" s="89"/>
      <c r="C78" s="90"/>
      <c r="D78" s="91"/>
      <c r="E78" s="92">
        <f t="shared" si="50"/>
        <v>0</v>
      </c>
      <c r="F78" s="83" t="e">
        <f>#REF!</f>
        <v>#REF!</v>
      </c>
      <c r="G78" s="90"/>
      <c r="H78" s="91"/>
      <c r="I78" s="92">
        <f t="shared" si="51"/>
        <v>0</v>
      </c>
      <c r="J78" s="83" t="e">
        <f>#REF!</f>
        <v>#REF!</v>
      </c>
      <c r="K78" s="90"/>
      <c r="L78" s="91"/>
      <c r="M78" s="92">
        <f t="shared" si="52"/>
        <v>0</v>
      </c>
      <c r="N78" s="83" t="e">
        <f>#REF!</f>
        <v>#REF!</v>
      </c>
      <c r="O78" s="90"/>
      <c r="P78" s="91"/>
      <c r="Q78" s="92">
        <f t="shared" si="53"/>
        <v>0</v>
      </c>
      <c r="R78" s="83" t="e">
        <f>#REF!</f>
        <v>#REF!</v>
      </c>
      <c r="S78" s="93">
        <f t="shared" si="54"/>
        <v>0</v>
      </c>
      <c r="T78" s="83" t="e">
        <f>#REF!</f>
        <v>#REF!</v>
      </c>
      <c r="U78" s="94"/>
    </row>
    <row r="79" spans="1:21" ht="12.75" hidden="1" outlineLevel="1">
      <c r="A79" s="88">
        <v>6</v>
      </c>
      <c r="B79" s="89"/>
      <c r="C79" s="90"/>
      <c r="D79" s="91"/>
      <c r="E79" s="92">
        <f t="shared" si="50"/>
        <v>0</v>
      </c>
      <c r="F79" s="83" t="e">
        <f>#REF!</f>
        <v>#REF!</v>
      </c>
      <c r="G79" s="90"/>
      <c r="H79" s="91"/>
      <c r="I79" s="92">
        <f t="shared" si="51"/>
        <v>0</v>
      </c>
      <c r="J79" s="83" t="e">
        <f>#REF!</f>
        <v>#REF!</v>
      </c>
      <c r="K79" s="90"/>
      <c r="L79" s="91"/>
      <c r="M79" s="92">
        <f t="shared" si="52"/>
        <v>0</v>
      </c>
      <c r="N79" s="83" t="e">
        <f>#REF!</f>
        <v>#REF!</v>
      </c>
      <c r="O79" s="90"/>
      <c r="P79" s="91"/>
      <c r="Q79" s="92">
        <f t="shared" si="53"/>
        <v>0</v>
      </c>
      <c r="R79" s="83" t="e">
        <f>#REF!</f>
        <v>#REF!</v>
      </c>
      <c r="S79" s="93">
        <f t="shared" si="54"/>
        <v>0</v>
      </c>
      <c r="T79" s="83" t="e">
        <f>#REF!</f>
        <v>#REF!</v>
      </c>
      <c r="U79" s="94"/>
    </row>
    <row r="80" spans="1:21" ht="15">
      <c r="A80" s="95">
        <f>A72</f>
        <v>1</v>
      </c>
      <c r="B80" s="96"/>
      <c r="C80" s="97"/>
      <c r="D80" s="98"/>
      <c r="E80" s="99">
        <f>IF(SUM(E73:E79)=0,"",LARGE(E73:E79,1)+LARGE(E73:E79,2)+LARGE(E73:E79,3))</f>
      </c>
      <c r="F80" s="100" t="e">
        <f>RANK(E80,($E$80,$E$89))</f>
        <v>#VALUE!</v>
      </c>
      <c r="G80" s="97"/>
      <c r="H80" s="98"/>
      <c r="I80" s="99">
        <f>IF(SUM(I73:I79)=0,"",LARGE(I73:I79,1)+LARGE(I73:I79,2)+LARGE(I73:I79,3))</f>
      </c>
      <c r="J80" s="100" t="e">
        <f>RANK(I80,($I$80,$I$89))</f>
        <v>#VALUE!</v>
      </c>
      <c r="K80" s="97"/>
      <c r="L80" s="98"/>
      <c r="M80" s="99">
        <f>IF(SUM(M73:M79)=0,"",LARGE(M73:M79,1)+LARGE(M73:M79,2)+LARGE(M73:M79,3))</f>
      </c>
      <c r="N80" s="100" t="e">
        <f>RANK(M80,($M$80,$M$89))</f>
        <v>#VALUE!</v>
      </c>
      <c r="O80" s="97"/>
      <c r="P80" s="98"/>
      <c r="Q80" s="99">
        <f>IF(SUM(Q73:Q79)=0,"",LARGE(Q73:Q79,1)+LARGE(Q73:Q79,2)+LARGE(Q73:Q79,3))</f>
      </c>
      <c r="R80" s="100" t="e">
        <f>RANK(Q80,($Q$80,$Q$89))</f>
        <v>#VALUE!</v>
      </c>
      <c r="S80" s="101" t="e">
        <f t="shared" si="54"/>
        <v>#VALUE!</v>
      </c>
      <c r="T80" s="102" t="e">
        <f>RANK(S80,($S$80,$S$89))</f>
        <v>#VALUE!</v>
      </c>
      <c r="U80" s="94"/>
    </row>
    <row r="81" spans="1:26" s="49" customFormat="1" ht="12.75" hidden="1" outlineLevel="1">
      <c r="A81" s="78">
        <v>2</v>
      </c>
      <c r="B81" s="79" t="s">
        <v>14</v>
      </c>
      <c r="C81" s="80" t="s">
        <v>24</v>
      </c>
      <c r="D81" s="81" t="s">
        <v>25</v>
      </c>
      <c r="E81" s="82" t="s">
        <v>6</v>
      </c>
      <c r="F81" s="83" t="s">
        <v>11</v>
      </c>
      <c r="G81" s="80" t="s">
        <v>24</v>
      </c>
      <c r="H81" s="81" t="s">
        <v>25</v>
      </c>
      <c r="I81" s="81" t="s">
        <v>7</v>
      </c>
      <c r="J81" s="83" t="s">
        <v>11</v>
      </c>
      <c r="K81" s="80" t="s">
        <v>24</v>
      </c>
      <c r="L81" s="81" t="s">
        <v>25</v>
      </c>
      <c r="M81" s="81" t="s">
        <v>8</v>
      </c>
      <c r="N81" s="83" t="s">
        <v>11</v>
      </c>
      <c r="O81" s="80" t="s">
        <v>24</v>
      </c>
      <c r="P81" s="81" t="s">
        <v>25</v>
      </c>
      <c r="Q81" s="81" t="s">
        <v>9</v>
      </c>
      <c r="R81" s="83" t="s">
        <v>11</v>
      </c>
      <c r="S81" s="84" t="s">
        <v>10</v>
      </c>
      <c r="T81" s="111" t="s">
        <v>26</v>
      </c>
      <c r="U81" s="86"/>
      <c r="V81" s="87"/>
      <c r="W81" s="87"/>
      <c r="X81" s="87"/>
      <c r="Y81" s="87"/>
      <c r="Z81" s="87"/>
    </row>
    <row r="82" spans="1:21" ht="12.75" hidden="1" outlineLevel="1">
      <c r="A82" s="88">
        <v>6</v>
      </c>
      <c r="B82" s="89"/>
      <c r="C82" s="90"/>
      <c r="D82" s="91"/>
      <c r="E82" s="92">
        <f aca="true" t="shared" si="55" ref="E82:E88">C82+D82</f>
        <v>0</v>
      </c>
      <c r="F82" s="83" t="e">
        <f>#REF!</f>
        <v>#REF!</v>
      </c>
      <c r="G82" s="90"/>
      <c r="H82" s="91"/>
      <c r="I82" s="92">
        <f aca="true" t="shared" si="56" ref="I82:I88">G82+H82</f>
        <v>0</v>
      </c>
      <c r="J82" s="83" t="e">
        <f>#REF!</f>
        <v>#REF!</v>
      </c>
      <c r="K82" s="90"/>
      <c r="L82" s="91"/>
      <c r="M82" s="92">
        <f aca="true" t="shared" si="57" ref="M82:M88">K82+L82</f>
        <v>0</v>
      </c>
      <c r="N82" s="83" t="e">
        <f>#REF!</f>
        <v>#REF!</v>
      </c>
      <c r="O82" s="90"/>
      <c r="P82" s="91"/>
      <c r="Q82" s="92">
        <f aca="true" t="shared" si="58" ref="Q82:Q88">O82+P82</f>
        <v>0</v>
      </c>
      <c r="R82" s="83" t="e">
        <f>#REF!</f>
        <v>#REF!</v>
      </c>
      <c r="S82" s="93">
        <f aca="true" t="shared" si="59" ref="S82:S89">E82+I82+M82+Q82</f>
        <v>0</v>
      </c>
      <c r="T82" s="83" t="e">
        <f>#REF!</f>
        <v>#REF!</v>
      </c>
      <c r="U82" s="94"/>
    </row>
    <row r="83" spans="1:21" ht="12.75" hidden="1" outlineLevel="1">
      <c r="A83" s="88">
        <v>6</v>
      </c>
      <c r="B83" s="89"/>
      <c r="C83" s="90"/>
      <c r="D83" s="91"/>
      <c r="E83" s="92">
        <f t="shared" si="55"/>
        <v>0</v>
      </c>
      <c r="F83" s="83" t="e">
        <f>#REF!</f>
        <v>#REF!</v>
      </c>
      <c r="G83" s="90"/>
      <c r="H83" s="91"/>
      <c r="I83" s="92">
        <f t="shared" si="56"/>
        <v>0</v>
      </c>
      <c r="J83" s="83" t="e">
        <f>#REF!</f>
        <v>#REF!</v>
      </c>
      <c r="K83" s="90"/>
      <c r="L83" s="91"/>
      <c r="M83" s="92">
        <f t="shared" si="57"/>
        <v>0</v>
      </c>
      <c r="N83" s="83" t="e">
        <f>#REF!</f>
        <v>#REF!</v>
      </c>
      <c r="O83" s="90"/>
      <c r="P83" s="91"/>
      <c r="Q83" s="92">
        <f t="shared" si="58"/>
        <v>0</v>
      </c>
      <c r="R83" s="83" t="e">
        <f>#REF!</f>
        <v>#REF!</v>
      </c>
      <c r="S83" s="93">
        <f t="shared" si="59"/>
        <v>0</v>
      </c>
      <c r="T83" s="83" t="e">
        <f>#REF!</f>
        <v>#REF!</v>
      </c>
      <c r="U83" s="94"/>
    </row>
    <row r="84" spans="1:21" ht="12.75" hidden="1" outlineLevel="1">
      <c r="A84" s="88">
        <v>6</v>
      </c>
      <c r="B84" s="89"/>
      <c r="C84" s="90"/>
      <c r="D84" s="91"/>
      <c r="E84" s="92">
        <f t="shared" si="55"/>
        <v>0</v>
      </c>
      <c r="F84" s="83" t="e">
        <f>#REF!</f>
        <v>#REF!</v>
      </c>
      <c r="G84" s="90"/>
      <c r="H84" s="91"/>
      <c r="I84" s="92">
        <f t="shared" si="56"/>
        <v>0</v>
      </c>
      <c r="J84" s="83" t="e">
        <f>#REF!</f>
        <v>#REF!</v>
      </c>
      <c r="K84" s="90"/>
      <c r="L84" s="91"/>
      <c r="M84" s="92">
        <f t="shared" si="57"/>
        <v>0</v>
      </c>
      <c r="N84" s="83" t="e">
        <f>#REF!</f>
        <v>#REF!</v>
      </c>
      <c r="O84" s="90"/>
      <c r="P84" s="91"/>
      <c r="Q84" s="92">
        <f t="shared" si="58"/>
        <v>0</v>
      </c>
      <c r="R84" s="83" t="e">
        <f>#REF!</f>
        <v>#REF!</v>
      </c>
      <c r="S84" s="93">
        <f t="shared" si="59"/>
        <v>0</v>
      </c>
      <c r="T84" s="83" t="e">
        <f>#REF!</f>
        <v>#REF!</v>
      </c>
      <c r="U84" s="94"/>
    </row>
    <row r="85" spans="1:21" ht="12.75" hidden="1" outlineLevel="1">
      <c r="A85" s="88">
        <v>6</v>
      </c>
      <c r="B85" s="89"/>
      <c r="C85" s="90"/>
      <c r="D85" s="91"/>
      <c r="E85" s="92">
        <f t="shared" si="55"/>
        <v>0</v>
      </c>
      <c r="F85" s="83" t="e">
        <f>#REF!</f>
        <v>#REF!</v>
      </c>
      <c r="G85" s="90"/>
      <c r="H85" s="91"/>
      <c r="I85" s="92">
        <f t="shared" si="56"/>
        <v>0</v>
      </c>
      <c r="J85" s="83" t="e">
        <f>#REF!</f>
        <v>#REF!</v>
      </c>
      <c r="K85" s="90"/>
      <c r="L85" s="91"/>
      <c r="M85" s="92">
        <f t="shared" si="57"/>
        <v>0</v>
      </c>
      <c r="N85" s="83" t="e">
        <f>#REF!</f>
        <v>#REF!</v>
      </c>
      <c r="O85" s="90"/>
      <c r="P85" s="91"/>
      <c r="Q85" s="92">
        <f t="shared" si="58"/>
        <v>0</v>
      </c>
      <c r="R85" s="83" t="e">
        <f>#REF!</f>
        <v>#REF!</v>
      </c>
      <c r="S85" s="93">
        <f t="shared" si="59"/>
        <v>0</v>
      </c>
      <c r="T85" s="83" t="e">
        <f>#REF!</f>
        <v>#REF!</v>
      </c>
      <c r="U85" s="94"/>
    </row>
    <row r="86" spans="1:21" ht="12.75" hidden="1" outlineLevel="1">
      <c r="A86" s="88">
        <v>6</v>
      </c>
      <c r="B86" s="89"/>
      <c r="C86" s="90"/>
      <c r="D86" s="91"/>
      <c r="E86" s="92">
        <f t="shared" si="55"/>
        <v>0</v>
      </c>
      <c r="F86" s="83" t="e">
        <f>#REF!</f>
        <v>#REF!</v>
      </c>
      <c r="G86" s="90"/>
      <c r="H86" s="91"/>
      <c r="I86" s="92">
        <f t="shared" si="56"/>
        <v>0</v>
      </c>
      <c r="J86" s="83" t="e">
        <f>#REF!</f>
        <v>#REF!</v>
      </c>
      <c r="K86" s="90"/>
      <c r="L86" s="91"/>
      <c r="M86" s="92">
        <f t="shared" si="57"/>
        <v>0</v>
      </c>
      <c r="N86" s="83" t="e">
        <f>#REF!</f>
        <v>#REF!</v>
      </c>
      <c r="O86" s="90"/>
      <c r="P86" s="91"/>
      <c r="Q86" s="92">
        <f t="shared" si="58"/>
        <v>0</v>
      </c>
      <c r="R86" s="83" t="e">
        <f>#REF!</f>
        <v>#REF!</v>
      </c>
      <c r="S86" s="93">
        <f t="shared" si="59"/>
        <v>0</v>
      </c>
      <c r="T86" s="83" t="e">
        <f>#REF!</f>
        <v>#REF!</v>
      </c>
      <c r="U86" s="94"/>
    </row>
    <row r="87" spans="1:21" ht="12.75" hidden="1" outlineLevel="1">
      <c r="A87" s="88">
        <v>6</v>
      </c>
      <c r="B87" s="89"/>
      <c r="C87" s="90"/>
      <c r="D87" s="91"/>
      <c r="E87" s="92">
        <f t="shared" si="55"/>
        <v>0</v>
      </c>
      <c r="F87" s="83" t="e">
        <f>#REF!</f>
        <v>#REF!</v>
      </c>
      <c r="G87" s="90"/>
      <c r="H87" s="91"/>
      <c r="I87" s="92">
        <f t="shared" si="56"/>
        <v>0</v>
      </c>
      <c r="J87" s="83" t="e">
        <f>#REF!</f>
        <v>#REF!</v>
      </c>
      <c r="K87" s="90"/>
      <c r="L87" s="91"/>
      <c r="M87" s="92">
        <f t="shared" si="57"/>
        <v>0</v>
      </c>
      <c r="N87" s="83" t="e">
        <f>#REF!</f>
        <v>#REF!</v>
      </c>
      <c r="O87" s="90"/>
      <c r="P87" s="91"/>
      <c r="Q87" s="92">
        <f t="shared" si="58"/>
        <v>0</v>
      </c>
      <c r="R87" s="83" t="e">
        <f>#REF!</f>
        <v>#REF!</v>
      </c>
      <c r="S87" s="93">
        <f t="shared" si="59"/>
        <v>0</v>
      </c>
      <c r="T87" s="83" t="e">
        <f>#REF!</f>
        <v>#REF!</v>
      </c>
      <c r="U87" s="94"/>
    </row>
    <row r="88" spans="1:21" ht="12.75" hidden="1" outlineLevel="1">
      <c r="A88" s="88">
        <v>6</v>
      </c>
      <c r="B88" s="89"/>
      <c r="C88" s="90"/>
      <c r="D88" s="91"/>
      <c r="E88" s="92">
        <f t="shared" si="55"/>
        <v>0</v>
      </c>
      <c r="F88" s="83" t="e">
        <f>#REF!</f>
        <v>#REF!</v>
      </c>
      <c r="G88" s="90"/>
      <c r="H88" s="91"/>
      <c r="I88" s="92">
        <f t="shared" si="56"/>
        <v>0</v>
      </c>
      <c r="J88" s="83" t="e">
        <f>#REF!</f>
        <v>#REF!</v>
      </c>
      <c r="K88" s="90"/>
      <c r="L88" s="91"/>
      <c r="M88" s="92">
        <f t="shared" si="57"/>
        <v>0</v>
      </c>
      <c r="N88" s="83" t="e">
        <f>#REF!</f>
        <v>#REF!</v>
      </c>
      <c r="O88" s="90"/>
      <c r="P88" s="91"/>
      <c r="Q88" s="92">
        <f t="shared" si="58"/>
        <v>0</v>
      </c>
      <c r="R88" s="83" t="e">
        <f>#REF!</f>
        <v>#REF!</v>
      </c>
      <c r="S88" s="93">
        <f t="shared" si="59"/>
        <v>0</v>
      </c>
      <c r="T88" s="83" t="e">
        <f>#REF!</f>
        <v>#REF!</v>
      </c>
      <c r="U88" s="94"/>
    </row>
    <row r="89" spans="1:21" ht="15">
      <c r="A89" s="95">
        <f>A81</f>
        <v>2</v>
      </c>
      <c r="B89" s="96"/>
      <c r="C89" s="97"/>
      <c r="D89" s="98"/>
      <c r="E89" s="99">
        <f>IF(SUM(E82:E88)=0,"",LARGE(E82:E88,1)+LARGE(E82:E88,2)+LARGE(E82:E88,3))</f>
      </c>
      <c r="F89" s="100" t="e">
        <f>RANK(E89,($E$80,$E$89))</f>
        <v>#VALUE!</v>
      </c>
      <c r="G89" s="97"/>
      <c r="H89" s="98"/>
      <c r="I89" s="99">
        <f>IF(SUM(I82:I88)=0,"",LARGE(I82:I88,1)+LARGE(I82:I88,2)+LARGE(I82:I88,3))</f>
      </c>
      <c r="J89" s="100" t="e">
        <f>RANK(I89,($I$80,$I$89))</f>
        <v>#VALUE!</v>
      </c>
      <c r="K89" s="97"/>
      <c r="L89" s="98"/>
      <c r="M89" s="99">
        <f>IF(SUM(M82:M88)=0,"",LARGE(M82:M88,1)+LARGE(M82:M88,2)+LARGE(M82:M88,3))</f>
      </c>
      <c r="N89" s="100" t="e">
        <f>RANK(M89,($M$80,$M$89))</f>
        <v>#VALUE!</v>
      </c>
      <c r="O89" s="97"/>
      <c r="P89" s="98"/>
      <c r="Q89" s="99">
        <f>IF(SUM(Q82:Q88)=0,"",LARGE(Q82:Q88,1)+LARGE(Q82:Q88,2)+LARGE(Q82:Q88,3))</f>
      </c>
      <c r="R89" s="100" t="e">
        <f>RANK(Q89,($Q$80,$Q$89))</f>
        <v>#VALUE!</v>
      </c>
      <c r="S89" s="101" t="e">
        <f t="shared" si="59"/>
        <v>#VALUE!</v>
      </c>
      <c r="T89" s="102" t="e">
        <f>RANK(S89,($S$80,$S$89))</f>
        <v>#VALUE!</v>
      </c>
      <c r="U89" s="94"/>
    </row>
    <row r="90" ht="12.75">
      <c r="T90" s="112"/>
    </row>
    <row r="91" spans="1:26" s="75" customFormat="1" ht="20.25">
      <c r="A91" s="29" t="s">
        <v>37</v>
      </c>
      <c r="B91" s="67"/>
      <c r="C91" s="68"/>
      <c r="D91" s="69"/>
      <c r="E91" s="70"/>
      <c r="F91" s="71"/>
      <c r="G91" s="68"/>
      <c r="H91" s="69"/>
      <c r="I91" s="72"/>
      <c r="J91" s="71"/>
      <c r="K91" s="68"/>
      <c r="L91" s="69"/>
      <c r="M91" s="72"/>
      <c r="N91" s="71"/>
      <c r="O91" s="68"/>
      <c r="P91" s="69"/>
      <c r="Q91" s="72"/>
      <c r="R91" s="71"/>
      <c r="S91" s="73"/>
      <c r="T91" s="74"/>
      <c r="V91" s="76"/>
      <c r="W91" s="77"/>
      <c r="X91" s="77"/>
      <c r="Y91" s="77"/>
      <c r="Z91" s="77"/>
    </row>
    <row r="92" spans="1:26" s="49" customFormat="1" ht="12.75" hidden="1" outlineLevel="1">
      <c r="A92" s="78">
        <v>1</v>
      </c>
      <c r="B92" s="79" t="s">
        <v>14</v>
      </c>
      <c r="C92" s="80" t="s">
        <v>24</v>
      </c>
      <c r="D92" s="81" t="s">
        <v>25</v>
      </c>
      <c r="E92" s="82" t="s">
        <v>6</v>
      </c>
      <c r="F92" s="83" t="s">
        <v>11</v>
      </c>
      <c r="G92" s="80" t="s">
        <v>24</v>
      </c>
      <c r="H92" s="81" t="s">
        <v>25</v>
      </c>
      <c r="I92" s="81" t="s">
        <v>7</v>
      </c>
      <c r="J92" s="83" t="s">
        <v>11</v>
      </c>
      <c r="K92" s="80" t="s">
        <v>24</v>
      </c>
      <c r="L92" s="81" t="s">
        <v>25</v>
      </c>
      <c r="M92" s="81" t="s">
        <v>8</v>
      </c>
      <c r="N92" s="83" t="s">
        <v>11</v>
      </c>
      <c r="O92" s="80" t="s">
        <v>24</v>
      </c>
      <c r="P92" s="81" t="s">
        <v>25</v>
      </c>
      <c r="Q92" s="81" t="s">
        <v>9</v>
      </c>
      <c r="R92" s="83" t="s">
        <v>11</v>
      </c>
      <c r="S92" s="84" t="s">
        <v>10</v>
      </c>
      <c r="T92" s="85" t="s">
        <v>26</v>
      </c>
      <c r="U92" s="86"/>
      <c r="V92" s="87"/>
      <c r="W92" s="87"/>
      <c r="X92" s="87"/>
      <c r="Y92" s="87"/>
      <c r="Z92" s="87"/>
    </row>
    <row r="93" spans="1:21" ht="12.75" hidden="1" outlineLevel="1">
      <c r="A93" s="88">
        <v>7</v>
      </c>
      <c r="B93" s="89"/>
      <c r="C93" s="90"/>
      <c r="D93" s="91"/>
      <c r="E93" s="92">
        <f aca="true" t="shared" si="60" ref="E93:E99">C93+D93</f>
        <v>0</v>
      </c>
      <c r="F93" s="83">
        <f aca="true" t="shared" si="61" ref="F93:F99">RANK(E93,$E$93:$E$99)</f>
        <v>1</v>
      </c>
      <c r="G93" s="90"/>
      <c r="H93" s="91"/>
      <c r="I93" s="92">
        <f aca="true" t="shared" si="62" ref="I93:I99">G93+H93</f>
        <v>0</v>
      </c>
      <c r="J93" s="83">
        <f aca="true" t="shared" si="63" ref="J93:J99">RANK(I93,$I$93:$I$99)</f>
        <v>1</v>
      </c>
      <c r="K93" s="90"/>
      <c r="L93" s="91"/>
      <c r="M93" s="92">
        <f aca="true" t="shared" si="64" ref="M93:M99">K93+L93</f>
        <v>0</v>
      </c>
      <c r="N93" s="83">
        <f aca="true" t="shared" si="65" ref="N93:N99">RANK(M93,$M$93:$M$99)</f>
        <v>1</v>
      </c>
      <c r="O93" s="90"/>
      <c r="P93" s="91"/>
      <c r="Q93" s="92">
        <f aca="true" t="shared" si="66" ref="Q93:Q99">O93+P93</f>
        <v>0</v>
      </c>
      <c r="R93" s="83">
        <f aca="true" t="shared" si="67" ref="R93:R99">RANK(Q93,$Q$93:$Q$99)</f>
        <v>1</v>
      </c>
      <c r="S93" s="93">
        <f aca="true" t="shared" si="68" ref="S93:S100">E93+I93+M93+Q93</f>
        <v>0</v>
      </c>
      <c r="T93" s="83">
        <f aca="true" t="shared" si="69" ref="T93:T99">RANK(S93,$S$93:$S$99)</f>
        <v>1</v>
      </c>
      <c r="U93" s="94"/>
    </row>
    <row r="94" spans="1:21" ht="12.75" hidden="1" outlineLevel="1">
      <c r="A94" s="88">
        <v>7</v>
      </c>
      <c r="B94" s="89"/>
      <c r="C94" s="90"/>
      <c r="D94" s="91"/>
      <c r="E94" s="92">
        <f t="shared" si="60"/>
        <v>0</v>
      </c>
      <c r="F94" s="83">
        <f t="shared" si="61"/>
        <v>1</v>
      </c>
      <c r="G94" s="90"/>
      <c r="H94" s="91"/>
      <c r="I94" s="92">
        <f t="shared" si="62"/>
        <v>0</v>
      </c>
      <c r="J94" s="83">
        <f t="shared" si="63"/>
        <v>1</v>
      </c>
      <c r="K94" s="90"/>
      <c r="L94" s="91"/>
      <c r="M94" s="92">
        <f t="shared" si="64"/>
        <v>0</v>
      </c>
      <c r="N94" s="83">
        <f t="shared" si="65"/>
        <v>1</v>
      </c>
      <c r="O94" s="90"/>
      <c r="P94" s="91"/>
      <c r="Q94" s="92">
        <f t="shared" si="66"/>
        <v>0</v>
      </c>
      <c r="R94" s="83">
        <f t="shared" si="67"/>
        <v>1</v>
      </c>
      <c r="S94" s="93">
        <f t="shared" si="68"/>
        <v>0</v>
      </c>
      <c r="T94" s="83">
        <f t="shared" si="69"/>
        <v>1</v>
      </c>
      <c r="U94" s="94"/>
    </row>
    <row r="95" spans="1:21" ht="12.75" hidden="1" outlineLevel="1">
      <c r="A95" s="88">
        <v>7</v>
      </c>
      <c r="B95" s="89"/>
      <c r="C95" s="90"/>
      <c r="D95" s="91"/>
      <c r="E95" s="92">
        <f t="shared" si="60"/>
        <v>0</v>
      </c>
      <c r="F95" s="83">
        <f t="shared" si="61"/>
        <v>1</v>
      </c>
      <c r="G95" s="90"/>
      <c r="H95" s="91"/>
      <c r="I95" s="92">
        <f t="shared" si="62"/>
        <v>0</v>
      </c>
      <c r="J95" s="83">
        <f t="shared" si="63"/>
        <v>1</v>
      </c>
      <c r="K95" s="90"/>
      <c r="L95" s="91"/>
      <c r="M95" s="92">
        <f t="shared" si="64"/>
        <v>0</v>
      </c>
      <c r="N95" s="83">
        <f t="shared" si="65"/>
        <v>1</v>
      </c>
      <c r="O95" s="90"/>
      <c r="P95" s="91"/>
      <c r="Q95" s="92">
        <f t="shared" si="66"/>
        <v>0</v>
      </c>
      <c r="R95" s="83">
        <f t="shared" si="67"/>
        <v>1</v>
      </c>
      <c r="S95" s="93">
        <f t="shared" si="68"/>
        <v>0</v>
      </c>
      <c r="T95" s="83">
        <f t="shared" si="69"/>
        <v>1</v>
      </c>
      <c r="U95" s="94"/>
    </row>
    <row r="96" spans="1:21" ht="12.75" hidden="1" outlineLevel="1">
      <c r="A96" s="88">
        <v>7</v>
      </c>
      <c r="B96" s="89"/>
      <c r="C96" s="90"/>
      <c r="D96" s="91"/>
      <c r="E96" s="92">
        <f t="shared" si="60"/>
        <v>0</v>
      </c>
      <c r="F96" s="83">
        <f t="shared" si="61"/>
        <v>1</v>
      </c>
      <c r="G96" s="90"/>
      <c r="H96" s="91"/>
      <c r="I96" s="92">
        <f t="shared" si="62"/>
        <v>0</v>
      </c>
      <c r="J96" s="83">
        <f t="shared" si="63"/>
        <v>1</v>
      </c>
      <c r="K96" s="90"/>
      <c r="L96" s="91"/>
      <c r="M96" s="92">
        <f t="shared" si="64"/>
        <v>0</v>
      </c>
      <c r="N96" s="83">
        <f t="shared" si="65"/>
        <v>1</v>
      </c>
      <c r="O96" s="90"/>
      <c r="P96" s="91"/>
      <c r="Q96" s="92">
        <f t="shared" si="66"/>
        <v>0</v>
      </c>
      <c r="R96" s="83">
        <f t="shared" si="67"/>
        <v>1</v>
      </c>
      <c r="S96" s="93">
        <f t="shared" si="68"/>
        <v>0</v>
      </c>
      <c r="T96" s="83">
        <f t="shared" si="69"/>
        <v>1</v>
      </c>
      <c r="U96" s="94"/>
    </row>
    <row r="97" spans="1:21" ht="12.75" hidden="1" outlineLevel="1">
      <c r="A97" s="88">
        <v>7</v>
      </c>
      <c r="B97" s="89"/>
      <c r="C97" s="90"/>
      <c r="D97" s="91"/>
      <c r="E97" s="92">
        <f t="shared" si="60"/>
        <v>0</v>
      </c>
      <c r="F97" s="83">
        <f t="shared" si="61"/>
        <v>1</v>
      </c>
      <c r="G97" s="90"/>
      <c r="H97" s="91"/>
      <c r="I97" s="92">
        <f t="shared" si="62"/>
        <v>0</v>
      </c>
      <c r="J97" s="83">
        <f t="shared" si="63"/>
        <v>1</v>
      </c>
      <c r="K97" s="90"/>
      <c r="L97" s="91"/>
      <c r="M97" s="92">
        <f t="shared" si="64"/>
        <v>0</v>
      </c>
      <c r="N97" s="83">
        <f t="shared" si="65"/>
        <v>1</v>
      </c>
      <c r="O97" s="90"/>
      <c r="P97" s="91"/>
      <c r="Q97" s="92">
        <f t="shared" si="66"/>
        <v>0</v>
      </c>
      <c r="R97" s="83">
        <f t="shared" si="67"/>
        <v>1</v>
      </c>
      <c r="S97" s="93">
        <f t="shared" si="68"/>
        <v>0</v>
      </c>
      <c r="T97" s="83">
        <f t="shared" si="69"/>
        <v>1</v>
      </c>
      <c r="U97" s="94"/>
    </row>
    <row r="98" spans="1:21" ht="12.75" hidden="1" outlineLevel="1">
      <c r="A98" s="88">
        <v>7</v>
      </c>
      <c r="B98" s="89"/>
      <c r="C98" s="90"/>
      <c r="D98" s="91"/>
      <c r="E98" s="92">
        <f t="shared" si="60"/>
        <v>0</v>
      </c>
      <c r="F98" s="83">
        <f t="shared" si="61"/>
        <v>1</v>
      </c>
      <c r="G98" s="90"/>
      <c r="H98" s="91"/>
      <c r="I98" s="92">
        <f t="shared" si="62"/>
        <v>0</v>
      </c>
      <c r="J98" s="83">
        <f t="shared" si="63"/>
        <v>1</v>
      </c>
      <c r="K98" s="90"/>
      <c r="L98" s="91"/>
      <c r="M98" s="92">
        <f t="shared" si="64"/>
        <v>0</v>
      </c>
      <c r="N98" s="83">
        <f t="shared" si="65"/>
        <v>1</v>
      </c>
      <c r="O98" s="90"/>
      <c r="P98" s="91"/>
      <c r="Q98" s="92">
        <f t="shared" si="66"/>
        <v>0</v>
      </c>
      <c r="R98" s="83">
        <f t="shared" si="67"/>
        <v>1</v>
      </c>
      <c r="S98" s="93">
        <f t="shared" si="68"/>
        <v>0</v>
      </c>
      <c r="T98" s="83">
        <f t="shared" si="69"/>
        <v>1</v>
      </c>
      <c r="U98" s="94"/>
    </row>
    <row r="99" spans="1:21" ht="12.75" hidden="1" outlineLevel="1">
      <c r="A99" s="88">
        <v>7</v>
      </c>
      <c r="B99" s="89"/>
      <c r="C99" s="90"/>
      <c r="D99" s="91"/>
      <c r="E99" s="92">
        <f t="shared" si="60"/>
        <v>0</v>
      </c>
      <c r="F99" s="83">
        <f t="shared" si="61"/>
        <v>1</v>
      </c>
      <c r="G99" s="90"/>
      <c r="H99" s="91"/>
      <c r="I99" s="92">
        <f t="shared" si="62"/>
        <v>0</v>
      </c>
      <c r="J99" s="83">
        <f t="shared" si="63"/>
        <v>1</v>
      </c>
      <c r="K99" s="90"/>
      <c r="L99" s="91"/>
      <c r="M99" s="92">
        <f t="shared" si="64"/>
        <v>0</v>
      </c>
      <c r="N99" s="83">
        <f t="shared" si="65"/>
        <v>1</v>
      </c>
      <c r="O99" s="90"/>
      <c r="P99" s="91"/>
      <c r="Q99" s="92">
        <f t="shared" si="66"/>
        <v>0</v>
      </c>
      <c r="R99" s="83">
        <f t="shared" si="67"/>
        <v>1</v>
      </c>
      <c r="S99" s="93">
        <f t="shared" si="68"/>
        <v>0</v>
      </c>
      <c r="T99" s="83">
        <f t="shared" si="69"/>
        <v>1</v>
      </c>
      <c r="U99" s="94"/>
    </row>
    <row r="100" spans="1:21" ht="15">
      <c r="A100" s="95">
        <f>A92</f>
        <v>1</v>
      </c>
      <c r="B100" s="96"/>
      <c r="C100" s="97"/>
      <c r="D100" s="98"/>
      <c r="E100" s="99">
        <f>IF(SUM(E93:E99)=0,"",LARGE(E93:E99,1)+LARGE(E93:E99,2)+LARGE(E93:E99,3))</f>
      </c>
      <c r="F100" s="100" t="e">
        <f>RANK(E100,E100)</f>
        <v>#VALUE!</v>
      </c>
      <c r="G100" s="97"/>
      <c r="H100" s="98"/>
      <c r="I100" s="99">
        <f>IF(SUM(I93:I99)=0,"",LARGE(I93:I99,1)+LARGE(I93:I99,2)+LARGE(I93:I99,3))</f>
      </c>
      <c r="J100" s="100" t="e">
        <f>RANK(I100,I100)</f>
        <v>#VALUE!</v>
      </c>
      <c r="K100" s="97"/>
      <c r="L100" s="98"/>
      <c r="M100" s="99">
        <f>IF(SUM(M93:M99)=0,"",LARGE(M93:M99,1)+LARGE(M93:M99,2)+LARGE(M93:M99,3))</f>
      </c>
      <c r="N100" s="100" t="e">
        <f>RANK(M100,M100)</f>
        <v>#VALUE!</v>
      </c>
      <c r="O100" s="97"/>
      <c r="P100" s="98"/>
      <c r="Q100" s="99">
        <f>IF(SUM(Q93:Q99)=0,"",LARGE(Q93:Q99,1)+LARGE(Q93:Q99,2)+LARGE(Q93:Q99,3))</f>
      </c>
      <c r="R100" s="100" t="e">
        <f>RANK(Q100,Q100)</f>
        <v>#VALUE!</v>
      </c>
      <c r="S100" s="101" t="e">
        <f t="shared" si="68"/>
        <v>#VALUE!</v>
      </c>
      <c r="T100" s="102" t="e">
        <f>RANK(S100,S100)</f>
        <v>#VALUE!</v>
      </c>
      <c r="U100" s="94"/>
    </row>
    <row r="101" spans="1:26" s="49" customFormat="1" ht="12.75" hidden="1" outlineLevel="1">
      <c r="A101" s="78">
        <v>1</v>
      </c>
      <c r="B101" s="79" t="s">
        <v>14</v>
      </c>
      <c r="C101" s="80" t="s">
        <v>24</v>
      </c>
      <c r="D101" s="81" t="s">
        <v>25</v>
      </c>
      <c r="E101" s="82" t="s">
        <v>6</v>
      </c>
      <c r="F101" s="83" t="s">
        <v>11</v>
      </c>
      <c r="G101" s="80" t="s">
        <v>24</v>
      </c>
      <c r="H101" s="81" t="s">
        <v>25</v>
      </c>
      <c r="I101" s="81" t="s">
        <v>7</v>
      </c>
      <c r="J101" s="83" t="s">
        <v>11</v>
      </c>
      <c r="K101" s="80" t="s">
        <v>24</v>
      </c>
      <c r="L101" s="81" t="s">
        <v>25</v>
      </c>
      <c r="M101" s="81" t="s">
        <v>8</v>
      </c>
      <c r="N101" s="83" t="s">
        <v>11</v>
      </c>
      <c r="O101" s="80" t="s">
        <v>24</v>
      </c>
      <c r="P101" s="81" t="s">
        <v>25</v>
      </c>
      <c r="Q101" s="81" t="s">
        <v>9</v>
      </c>
      <c r="R101" s="83" t="s">
        <v>11</v>
      </c>
      <c r="S101" s="84" t="s">
        <v>10</v>
      </c>
      <c r="T101" s="85" t="s">
        <v>26</v>
      </c>
      <c r="U101" s="86"/>
      <c r="V101" s="87"/>
      <c r="W101" s="87"/>
      <c r="X101" s="87"/>
      <c r="Y101" s="87"/>
      <c r="Z101" s="87"/>
    </row>
    <row r="102" spans="1:21" ht="12.75" hidden="1" outlineLevel="1">
      <c r="A102" s="88">
        <v>7</v>
      </c>
      <c r="B102" s="89"/>
      <c r="C102" s="90"/>
      <c r="D102" s="91"/>
      <c r="E102" s="92">
        <f aca="true" t="shared" si="70" ref="E102:E108">C102+D102</f>
        <v>0</v>
      </c>
      <c r="F102" s="83">
        <f aca="true" t="shared" si="71" ref="F102:F108">RANK(E102,$E$93:$E$99)</f>
        <v>1</v>
      </c>
      <c r="G102" s="90"/>
      <c r="H102" s="91"/>
      <c r="I102" s="92">
        <f aca="true" t="shared" si="72" ref="I102:I108">G102+H102</f>
        <v>0</v>
      </c>
      <c r="J102" s="83">
        <f aca="true" t="shared" si="73" ref="J102:J108">RANK(I102,$I$93:$I$99)</f>
        <v>1</v>
      </c>
      <c r="K102" s="90"/>
      <c r="L102" s="91"/>
      <c r="M102" s="92">
        <f aca="true" t="shared" si="74" ref="M102:M108">K102+L102</f>
        <v>0</v>
      </c>
      <c r="N102" s="83">
        <f aca="true" t="shared" si="75" ref="N102:N108">RANK(M102,$M$93:$M$99)</f>
        <v>1</v>
      </c>
      <c r="O102" s="90"/>
      <c r="P102" s="91"/>
      <c r="Q102" s="92">
        <f aca="true" t="shared" si="76" ref="Q102:Q108">O102+P102</f>
        <v>0</v>
      </c>
      <c r="R102" s="83">
        <f aca="true" t="shared" si="77" ref="R102:R108">RANK(Q102,$Q$93:$Q$99)</f>
        <v>1</v>
      </c>
      <c r="S102" s="93">
        <f aca="true" t="shared" si="78" ref="S102:S109">E102+I102+M102+Q102</f>
        <v>0</v>
      </c>
      <c r="T102" s="83">
        <f aca="true" t="shared" si="79" ref="T102:T108">RANK(S102,$S$93:$S$99)</f>
        <v>1</v>
      </c>
      <c r="U102" s="94"/>
    </row>
    <row r="103" spans="1:21" ht="12.75" hidden="1" outlineLevel="1">
      <c r="A103" s="88">
        <v>7</v>
      </c>
      <c r="B103" s="89"/>
      <c r="C103" s="90"/>
      <c r="D103" s="91"/>
      <c r="E103" s="92">
        <f t="shared" si="70"/>
        <v>0</v>
      </c>
      <c r="F103" s="83">
        <f t="shared" si="71"/>
        <v>1</v>
      </c>
      <c r="G103" s="90"/>
      <c r="H103" s="91"/>
      <c r="I103" s="92">
        <f t="shared" si="72"/>
        <v>0</v>
      </c>
      <c r="J103" s="83">
        <f t="shared" si="73"/>
        <v>1</v>
      </c>
      <c r="K103" s="90"/>
      <c r="L103" s="91"/>
      <c r="M103" s="92">
        <f t="shared" si="74"/>
        <v>0</v>
      </c>
      <c r="N103" s="83">
        <f t="shared" si="75"/>
        <v>1</v>
      </c>
      <c r="O103" s="90"/>
      <c r="P103" s="91"/>
      <c r="Q103" s="92">
        <f t="shared" si="76"/>
        <v>0</v>
      </c>
      <c r="R103" s="83">
        <f t="shared" si="77"/>
        <v>1</v>
      </c>
      <c r="S103" s="93">
        <f t="shared" si="78"/>
        <v>0</v>
      </c>
      <c r="T103" s="83">
        <f t="shared" si="79"/>
        <v>1</v>
      </c>
      <c r="U103" s="94"/>
    </row>
    <row r="104" spans="1:21" ht="12.75" hidden="1" outlineLevel="1">
      <c r="A104" s="88">
        <v>7</v>
      </c>
      <c r="B104" s="89"/>
      <c r="C104" s="90"/>
      <c r="D104" s="91"/>
      <c r="E104" s="92">
        <f t="shared" si="70"/>
        <v>0</v>
      </c>
      <c r="F104" s="83">
        <f t="shared" si="71"/>
        <v>1</v>
      </c>
      <c r="G104" s="90"/>
      <c r="H104" s="91"/>
      <c r="I104" s="92">
        <f t="shared" si="72"/>
        <v>0</v>
      </c>
      <c r="J104" s="83">
        <f t="shared" si="73"/>
        <v>1</v>
      </c>
      <c r="K104" s="90"/>
      <c r="L104" s="91"/>
      <c r="M104" s="92">
        <f t="shared" si="74"/>
        <v>0</v>
      </c>
      <c r="N104" s="83">
        <f t="shared" si="75"/>
        <v>1</v>
      </c>
      <c r="O104" s="90"/>
      <c r="P104" s="91"/>
      <c r="Q104" s="92">
        <f t="shared" si="76"/>
        <v>0</v>
      </c>
      <c r="R104" s="83">
        <f t="shared" si="77"/>
        <v>1</v>
      </c>
      <c r="S104" s="93">
        <f t="shared" si="78"/>
        <v>0</v>
      </c>
      <c r="T104" s="83">
        <f t="shared" si="79"/>
        <v>1</v>
      </c>
      <c r="U104" s="94"/>
    </row>
    <row r="105" spans="1:21" ht="12.75" hidden="1" outlineLevel="1">
      <c r="A105" s="88">
        <v>7</v>
      </c>
      <c r="B105" s="89"/>
      <c r="C105" s="90"/>
      <c r="D105" s="91"/>
      <c r="E105" s="92">
        <f t="shared" si="70"/>
        <v>0</v>
      </c>
      <c r="F105" s="83">
        <f t="shared" si="71"/>
        <v>1</v>
      </c>
      <c r="G105" s="90"/>
      <c r="H105" s="91"/>
      <c r="I105" s="92">
        <f t="shared" si="72"/>
        <v>0</v>
      </c>
      <c r="J105" s="83">
        <f t="shared" si="73"/>
        <v>1</v>
      </c>
      <c r="K105" s="90"/>
      <c r="L105" s="91"/>
      <c r="M105" s="92">
        <f t="shared" si="74"/>
        <v>0</v>
      </c>
      <c r="N105" s="83">
        <f t="shared" si="75"/>
        <v>1</v>
      </c>
      <c r="O105" s="90"/>
      <c r="P105" s="91"/>
      <c r="Q105" s="92">
        <f t="shared" si="76"/>
        <v>0</v>
      </c>
      <c r="R105" s="83">
        <f t="shared" si="77"/>
        <v>1</v>
      </c>
      <c r="S105" s="93">
        <f t="shared" si="78"/>
        <v>0</v>
      </c>
      <c r="T105" s="83">
        <f t="shared" si="79"/>
        <v>1</v>
      </c>
      <c r="U105" s="94"/>
    </row>
    <row r="106" spans="1:21" ht="12.75" hidden="1" outlineLevel="1">
      <c r="A106" s="88">
        <v>7</v>
      </c>
      <c r="B106" s="89"/>
      <c r="C106" s="90"/>
      <c r="D106" s="91"/>
      <c r="E106" s="92">
        <f t="shared" si="70"/>
        <v>0</v>
      </c>
      <c r="F106" s="83">
        <f t="shared" si="71"/>
        <v>1</v>
      </c>
      <c r="G106" s="90"/>
      <c r="H106" s="91"/>
      <c r="I106" s="92">
        <f t="shared" si="72"/>
        <v>0</v>
      </c>
      <c r="J106" s="83">
        <f t="shared" si="73"/>
        <v>1</v>
      </c>
      <c r="K106" s="90"/>
      <c r="L106" s="91"/>
      <c r="M106" s="92">
        <f t="shared" si="74"/>
        <v>0</v>
      </c>
      <c r="N106" s="83">
        <f t="shared" si="75"/>
        <v>1</v>
      </c>
      <c r="O106" s="90"/>
      <c r="P106" s="91"/>
      <c r="Q106" s="92">
        <f t="shared" si="76"/>
        <v>0</v>
      </c>
      <c r="R106" s="83">
        <f t="shared" si="77"/>
        <v>1</v>
      </c>
      <c r="S106" s="93">
        <f t="shared" si="78"/>
        <v>0</v>
      </c>
      <c r="T106" s="83">
        <f t="shared" si="79"/>
        <v>1</v>
      </c>
      <c r="U106" s="94"/>
    </row>
    <row r="107" spans="1:21" ht="12.75" hidden="1" outlineLevel="1">
      <c r="A107" s="88">
        <v>7</v>
      </c>
      <c r="B107" s="89"/>
      <c r="C107" s="90"/>
      <c r="D107" s="91"/>
      <c r="E107" s="92">
        <f t="shared" si="70"/>
        <v>0</v>
      </c>
      <c r="F107" s="83">
        <f t="shared" si="71"/>
        <v>1</v>
      </c>
      <c r="G107" s="90"/>
      <c r="H107" s="91"/>
      <c r="I107" s="92">
        <f t="shared" si="72"/>
        <v>0</v>
      </c>
      <c r="J107" s="83">
        <f t="shared" si="73"/>
        <v>1</v>
      </c>
      <c r="K107" s="90"/>
      <c r="L107" s="91"/>
      <c r="M107" s="92">
        <f t="shared" si="74"/>
        <v>0</v>
      </c>
      <c r="N107" s="83">
        <f t="shared" si="75"/>
        <v>1</v>
      </c>
      <c r="O107" s="90"/>
      <c r="P107" s="91"/>
      <c r="Q107" s="92">
        <f t="shared" si="76"/>
        <v>0</v>
      </c>
      <c r="R107" s="83">
        <f t="shared" si="77"/>
        <v>1</v>
      </c>
      <c r="S107" s="93">
        <f t="shared" si="78"/>
        <v>0</v>
      </c>
      <c r="T107" s="83">
        <f t="shared" si="79"/>
        <v>1</v>
      </c>
      <c r="U107" s="94"/>
    </row>
    <row r="108" spans="1:21" ht="12.75" hidden="1" outlineLevel="1">
      <c r="A108" s="88">
        <v>7</v>
      </c>
      <c r="B108" s="89"/>
      <c r="C108" s="90"/>
      <c r="D108" s="91"/>
      <c r="E108" s="92">
        <f t="shared" si="70"/>
        <v>0</v>
      </c>
      <c r="F108" s="83">
        <f t="shared" si="71"/>
        <v>1</v>
      </c>
      <c r="G108" s="90"/>
      <c r="H108" s="91"/>
      <c r="I108" s="92">
        <f t="shared" si="72"/>
        <v>0</v>
      </c>
      <c r="J108" s="83">
        <f t="shared" si="73"/>
        <v>1</v>
      </c>
      <c r="K108" s="90"/>
      <c r="L108" s="91"/>
      <c r="M108" s="92">
        <f t="shared" si="74"/>
        <v>0</v>
      </c>
      <c r="N108" s="83">
        <f t="shared" si="75"/>
        <v>1</v>
      </c>
      <c r="O108" s="90"/>
      <c r="P108" s="91"/>
      <c r="Q108" s="92">
        <f t="shared" si="76"/>
        <v>0</v>
      </c>
      <c r="R108" s="83">
        <f t="shared" si="77"/>
        <v>1</v>
      </c>
      <c r="S108" s="93">
        <f t="shared" si="78"/>
        <v>0</v>
      </c>
      <c r="T108" s="83">
        <f t="shared" si="79"/>
        <v>1</v>
      </c>
      <c r="U108" s="94"/>
    </row>
    <row r="109" spans="1:21" ht="15">
      <c r="A109" s="95">
        <f>A101</f>
        <v>1</v>
      </c>
      <c r="B109" s="96"/>
      <c r="C109" s="97"/>
      <c r="D109" s="98"/>
      <c r="E109" s="99">
        <f>IF(SUM(E102:E108)=0,"",LARGE(E102:E108,1)+LARGE(E102:E108,2)+LARGE(E102:E108,3))</f>
      </c>
      <c r="F109" s="100" t="e">
        <f>RANK(E109,E109)</f>
        <v>#VALUE!</v>
      </c>
      <c r="G109" s="97"/>
      <c r="H109" s="98"/>
      <c r="I109" s="99">
        <f>IF(SUM(I102:I108)=0,"",LARGE(I102:I108,1)+LARGE(I102:I108,2)+LARGE(I102:I108,3))</f>
      </c>
      <c r="J109" s="100" t="e">
        <f>RANK(I109,I109)</f>
        <v>#VALUE!</v>
      </c>
      <c r="K109" s="97"/>
      <c r="L109" s="98"/>
      <c r="M109" s="99">
        <f>IF(SUM(M102:M108)=0,"",LARGE(M102:M108,1)+LARGE(M102:M108,2)+LARGE(M102:M108,3))</f>
      </c>
      <c r="N109" s="100" t="e">
        <f>RANK(M109,M109)</f>
        <v>#VALUE!</v>
      </c>
      <c r="O109" s="97"/>
      <c r="P109" s="98"/>
      <c r="Q109" s="99">
        <f>IF(SUM(Q102:Q108)=0,"",LARGE(Q102:Q108,1)+LARGE(Q102:Q108,2)+LARGE(Q102:Q108,3))</f>
      </c>
      <c r="R109" s="100" t="e">
        <f>RANK(Q109,Q109)</f>
        <v>#VALUE!</v>
      </c>
      <c r="S109" s="101" t="e">
        <f t="shared" si="78"/>
        <v>#VALUE!</v>
      </c>
      <c r="T109" s="102" t="e">
        <f>RANK(S109,S109)</f>
        <v>#VALUE!</v>
      </c>
      <c r="U109" s="94"/>
    </row>
    <row r="110" spans="1:26" s="120" customFormat="1" ht="12.75">
      <c r="A110" s="113"/>
      <c r="B110" s="114"/>
      <c r="C110" s="52"/>
      <c r="D110" s="115"/>
      <c r="E110" s="53"/>
      <c r="F110" s="55"/>
      <c r="G110" s="52"/>
      <c r="H110" s="115"/>
      <c r="I110" s="115"/>
      <c r="J110" s="55"/>
      <c r="K110" s="52"/>
      <c r="L110" s="115"/>
      <c r="M110" s="115"/>
      <c r="N110" s="55"/>
      <c r="O110" s="52"/>
      <c r="P110" s="115"/>
      <c r="Q110" s="115"/>
      <c r="R110" s="55"/>
      <c r="S110" s="116"/>
      <c r="T110" s="117"/>
      <c r="U110" s="118"/>
      <c r="V110" s="119"/>
      <c r="W110" s="119"/>
      <c r="X110" s="119"/>
      <c r="Y110" s="119"/>
      <c r="Z110" s="119"/>
    </row>
    <row r="111" spans="1:26" s="75" customFormat="1" ht="20.25">
      <c r="A111" s="29" t="s">
        <v>38</v>
      </c>
      <c r="B111" s="67"/>
      <c r="C111" s="68"/>
      <c r="D111" s="69"/>
      <c r="E111" s="70"/>
      <c r="F111" s="71"/>
      <c r="G111" s="68"/>
      <c r="H111" s="69"/>
      <c r="I111" s="72"/>
      <c r="J111" s="71"/>
      <c r="K111" s="68"/>
      <c r="L111" s="69"/>
      <c r="M111" s="72"/>
      <c r="N111" s="71"/>
      <c r="O111" s="68"/>
      <c r="P111" s="69"/>
      <c r="Q111" s="72"/>
      <c r="R111" s="71"/>
      <c r="S111" s="73"/>
      <c r="T111" s="74"/>
      <c r="V111" s="76"/>
      <c r="W111" s="77"/>
      <c r="X111" s="77"/>
      <c r="Y111" s="77"/>
      <c r="Z111" s="77"/>
    </row>
    <row r="112" spans="1:26" s="49" customFormat="1" ht="12.75" hidden="1" outlineLevel="1">
      <c r="A112" s="78">
        <v>1</v>
      </c>
      <c r="B112" s="79" t="s">
        <v>14</v>
      </c>
      <c r="C112" s="80" t="s">
        <v>24</v>
      </c>
      <c r="D112" s="81" t="s">
        <v>25</v>
      </c>
      <c r="E112" s="82" t="s">
        <v>6</v>
      </c>
      <c r="F112" s="83" t="s">
        <v>11</v>
      </c>
      <c r="G112" s="80" t="s">
        <v>24</v>
      </c>
      <c r="H112" s="81" t="s">
        <v>25</v>
      </c>
      <c r="I112" s="81" t="s">
        <v>7</v>
      </c>
      <c r="J112" s="83" t="s">
        <v>11</v>
      </c>
      <c r="K112" s="80" t="s">
        <v>24</v>
      </c>
      <c r="L112" s="81" t="s">
        <v>25</v>
      </c>
      <c r="M112" s="81" t="s">
        <v>8</v>
      </c>
      <c r="N112" s="83" t="s">
        <v>11</v>
      </c>
      <c r="O112" s="80" t="s">
        <v>24</v>
      </c>
      <c r="P112" s="81" t="s">
        <v>25</v>
      </c>
      <c r="Q112" s="81" t="s">
        <v>9</v>
      </c>
      <c r="R112" s="83" t="s">
        <v>11</v>
      </c>
      <c r="S112" s="84" t="s">
        <v>10</v>
      </c>
      <c r="T112" s="85" t="s">
        <v>26</v>
      </c>
      <c r="U112" s="86"/>
      <c r="V112" s="87"/>
      <c r="W112" s="87"/>
      <c r="X112" s="87"/>
      <c r="Y112" s="87"/>
      <c r="Z112" s="87"/>
    </row>
    <row r="113" spans="1:21" ht="12.75" hidden="1" outlineLevel="1">
      <c r="A113" s="88">
        <v>8</v>
      </c>
      <c r="B113" s="89"/>
      <c r="C113" s="90"/>
      <c r="D113" s="91"/>
      <c r="E113" s="92">
        <f aca="true" t="shared" si="80" ref="E113:E119">C113+D113</f>
        <v>0</v>
      </c>
      <c r="F113" s="83">
        <f aca="true" t="shared" si="81" ref="F113:F119">RANK(E113,$E$93:$E$99)</f>
        <v>1</v>
      </c>
      <c r="G113" s="90"/>
      <c r="H113" s="91"/>
      <c r="I113" s="92">
        <f aca="true" t="shared" si="82" ref="I113:I119">G113+H113</f>
        <v>0</v>
      </c>
      <c r="J113" s="83">
        <f aca="true" t="shared" si="83" ref="J113:J119">RANK(I113,$I$93:$I$99)</f>
        <v>1</v>
      </c>
      <c r="K113" s="90"/>
      <c r="L113" s="91"/>
      <c r="M113" s="92">
        <f aca="true" t="shared" si="84" ref="M113:M119">K113+L113</f>
        <v>0</v>
      </c>
      <c r="N113" s="83">
        <f aca="true" t="shared" si="85" ref="N113:N119">RANK(M113,$M$93:$M$99)</f>
        <v>1</v>
      </c>
      <c r="O113" s="90"/>
      <c r="P113" s="91"/>
      <c r="Q113" s="92">
        <f aca="true" t="shared" si="86" ref="Q113:Q119">O113+P113</f>
        <v>0</v>
      </c>
      <c r="R113" s="83">
        <f aca="true" t="shared" si="87" ref="R113:R119">RANK(Q113,$Q$93:$Q$99)</f>
        <v>1</v>
      </c>
      <c r="S113" s="93">
        <f aca="true" t="shared" si="88" ref="S113:S120">E113+I113+M113+Q113</f>
        <v>0</v>
      </c>
      <c r="T113" s="83">
        <f aca="true" t="shared" si="89" ref="T113:T119">RANK(S113,$S$93:$S$99)</f>
        <v>1</v>
      </c>
      <c r="U113" s="94"/>
    </row>
    <row r="114" spans="1:21" ht="12.75" hidden="1" outlineLevel="1">
      <c r="A114" s="88">
        <v>8</v>
      </c>
      <c r="B114" s="89"/>
      <c r="C114" s="90"/>
      <c r="D114" s="91"/>
      <c r="E114" s="92">
        <f t="shared" si="80"/>
        <v>0</v>
      </c>
      <c r="F114" s="83">
        <f t="shared" si="81"/>
        <v>1</v>
      </c>
      <c r="G114" s="90"/>
      <c r="H114" s="91"/>
      <c r="I114" s="92">
        <f t="shared" si="82"/>
        <v>0</v>
      </c>
      <c r="J114" s="83">
        <f t="shared" si="83"/>
        <v>1</v>
      </c>
      <c r="K114" s="90"/>
      <c r="L114" s="91"/>
      <c r="M114" s="92">
        <f t="shared" si="84"/>
        <v>0</v>
      </c>
      <c r="N114" s="83">
        <f t="shared" si="85"/>
        <v>1</v>
      </c>
      <c r="O114" s="90"/>
      <c r="P114" s="91"/>
      <c r="Q114" s="92">
        <f t="shared" si="86"/>
        <v>0</v>
      </c>
      <c r="R114" s="83">
        <f t="shared" si="87"/>
        <v>1</v>
      </c>
      <c r="S114" s="93">
        <f t="shared" si="88"/>
        <v>0</v>
      </c>
      <c r="T114" s="83">
        <f t="shared" si="89"/>
        <v>1</v>
      </c>
      <c r="U114" s="94"/>
    </row>
    <row r="115" spans="1:21" ht="12.75" hidden="1" outlineLevel="1">
      <c r="A115" s="88">
        <v>8</v>
      </c>
      <c r="B115" s="89"/>
      <c r="C115" s="90"/>
      <c r="D115" s="91"/>
      <c r="E115" s="92">
        <f t="shared" si="80"/>
        <v>0</v>
      </c>
      <c r="F115" s="83">
        <f t="shared" si="81"/>
        <v>1</v>
      </c>
      <c r="G115" s="90"/>
      <c r="H115" s="91"/>
      <c r="I115" s="92">
        <f t="shared" si="82"/>
        <v>0</v>
      </c>
      <c r="J115" s="83">
        <f t="shared" si="83"/>
        <v>1</v>
      </c>
      <c r="K115" s="90"/>
      <c r="L115" s="91"/>
      <c r="M115" s="92">
        <f t="shared" si="84"/>
        <v>0</v>
      </c>
      <c r="N115" s="83">
        <f t="shared" si="85"/>
        <v>1</v>
      </c>
      <c r="O115" s="90"/>
      <c r="P115" s="91"/>
      <c r="Q115" s="92">
        <f t="shared" si="86"/>
        <v>0</v>
      </c>
      <c r="R115" s="83">
        <f t="shared" si="87"/>
        <v>1</v>
      </c>
      <c r="S115" s="93">
        <f t="shared" si="88"/>
        <v>0</v>
      </c>
      <c r="T115" s="83">
        <f t="shared" si="89"/>
        <v>1</v>
      </c>
      <c r="U115" s="94"/>
    </row>
    <row r="116" spans="1:21" ht="12.75" hidden="1" outlineLevel="1">
      <c r="A116" s="88">
        <v>8</v>
      </c>
      <c r="B116" s="89"/>
      <c r="C116" s="90"/>
      <c r="D116" s="91"/>
      <c r="E116" s="92">
        <f t="shared" si="80"/>
        <v>0</v>
      </c>
      <c r="F116" s="83">
        <f t="shared" si="81"/>
        <v>1</v>
      </c>
      <c r="G116" s="90"/>
      <c r="H116" s="91"/>
      <c r="I116" s="92">
        <f t="shared" si="82"/>
        <v>0</v>
      </c>
      <c r="J116" s="83">
        <f t="shared" si="83"/>
        <v>1</v>
      </c>
      <c r="K116" s="90"/>
      <c r="L116" s="91"/>
      <c r="M116" s="92">
        <f t="shared" si="84"/>
        <v>0</v>
      </c>
      <c r="N116" s="83">
        <f t="shared" si="85"/>
        <v>1</v>
      </c>
      <c r="O116" s="90"/>
      <c r="P116" s="91"/>
      <c r="Q116" s="92">
        <f t="shared" si="86"/>
        <v>0</v>
      </c>
      <c r="R116" s="83">
        <f t="shared" si="87"/>
        <v>1</v>
      </c>
      <c r="S116" s="93">
        <f t="shared" si="88"/>
        <v>0</v>
      </c>
      <c r="T116" s="83">
        <f t="shared" si="89"/>
        <v>1</v>
      </c>
      <c r="U116" s="94"/>
    </row>
    <row r="117" spans="1:21" ht="12.75" hidden="1" outlineLevel="1">
      <c r="A117" s="88">
        <v>8</v>
      </c>
      <c r="B117" s="89"/>
      <c r="C117" s="90"/>
      <c r="D117" s="91"/>
      <c r="E117" s="92">
        <f t="shared" si="80"/>
        <v>0</v>
      </c>
      <c r="F117" s="83">
        <f t="shared" si="81"/>
        <v>1</v>
      </c>
      <c r="G117" s="90"/>
      <c r="H117" s="91"/>
      <c r="I117" s="92">
        <f t="shared" si="82"/>
        <v>0</v>
      </c>
      <c r="J117" s="83">
        <f t="shared" si="83"/>
        <v>1</v>
      </c>
      <c r="K117" s="90"/>
      <c r="L117" s="91"/>
      <c r="M117" s="92">
        <f t="shared" si="84"/>
        <v>0</v>
      </c>
      <c r="N117" s="83">
        <f t="shared" si="85"/>
        <v>1</v>
      </c>
      <c r="O117" s="90"/>
      <c r="P117" s="91"/>
      <c r="Q117" s="92">
        <f t="shared" si="86"/>
        <v>0</v>
      </c>
      <c r="R117" s="83">
        <f t="shared" si="87"/>
        <v>1</v>
      </c>
      <c r="S117" s="93">
        <f t="shared" si="88"/>
        <v>0</v>
      </c>
      <c r="T117" s="83">
        <f t="shared" si="89"/>
        <v>1</v>
      </c>
      <c r="U117" s="94"/>
    </row>
    <row r="118" spans="1:21" ht="12.75" hidden="1" outlineLevel="1">
      <c r="A118" s="88">
        <v>8</v>
      </c>
      <c r="B118" s="89"/>
      <c r="C118" s="90"/>
      <c r="D118" s="91"/>
      <c r="E118" s="92">
        <f t="shared" si="80"/>
        <v>0</v>
      </c>
      <c r="F118" s="83">
        <f t="shared" si="81"/>
        <v>1</v>
      </c>
      <c r="G118" s="90"/>
      <c r="H118" s="91"/>
      <c r="I118" s="92">
        <f t="shared" si="82"/>
        <v>0</v>
      </c>
      <c r="J118" s="83">
        <f t="shared" si="83"/>
        <v>1</v>
      </c>
      <c r="K118" s="90"/>
      <c r="L118" s="91"/>
      <c r="M118" s="92">
        <f t="shared" si="84"/>
        <v>0</v>
      </c>
      <c r="N118" s="83">
        <f t="shared" si="85"/>
        <v>1</v>
      </c>
      <c r="O118" s="90"/>
      <c r="P118" s="91"/>
      <c r="Q118" s="92">
        <f t="shared" si="86"/>
        <v>0</v>
      </c>
      <c r="R118" s="83">
        <f t="shared" si="87"/>
        <v>1</v>
      </c>
      <c r="S118" s="93">
        <f t="shared" si="88"/>
        <v>0</v>
      </c>
      <c r="T118" s="83">
        <f t="shared" si="89"/>
        <v>1</v>
      </c>
      <c r="U118" s="94"/>
    </row>
    <row r="119" spans="1:21" ht="12.75" hidden="1" outlineLevel="1">
      <c r="A119" s="88">
        <v>8</v>
      </c>
      <c r="B119" s="89"/>
      <c r="C119" s="90"/>
      <c r="D119" s="91"/>
      <c r="E119" s="92">
        <f t="shared" si="80"/>
        <v>0</v>
      </c>
      <c r="F119" s="83">
        <f t="shared" si="81"/>
        <v>1</v>
      </c>
      <c r="G119" s="90"/>
      <c r="H119" s="91"/>
      <c r="I119" s="92">
        <f t="shared" si="82"/>
        <v>0</v>
      </c>
      <c r="J119" s="83">
        <f t="shared" si="83"/>
        <v>1</v>
      </c>
      <c r="K119" s="90"/>
      <c r="L119" s="91"/>
      <c r="M119" s="92">
        <f t="shared" si="84"/>
        <v>0</v>
      </c>
      <c r="N119" s="83">
        <f t="shared" si="85"/>
        <v>1</v>
      </c>
      <c r="O119" s="90"/>
      <c r="P119" s="91"/>
      <c r="Q119" s="92">
        <f t="shared" si="86"/>
        <v>0</v>
      </c>
      <c r="R119" s="83">
        <f t="shared" si="87"/>
        <v>1</v>
      </c>
      <c r="S119" s="93">
        <f t="shared" si="88"/>
        <v>0</v>
      </c>
      <c r="T119" s="83">
        <f t="shared" si="89"/>
        <v>1</v>
      </c>
      <c r="U119" s="94"/>
    </row>
    <row r="120" spans="1:21" ht="15">
      <c r="A120" s="95">
        <f>A112</f>
        <v>1</v>
      </c>
      <c r="B120" s="96"/>
      <c r="C120" s="97"/>
      <c r="D120" s="98"/>
      <c r="E120" s="99">
        <f>IF(SUM(E113:E119)=0,"",LARGE(E113:E119,1)+LARGE(E113:E119,2)+LARGE(E113:E119,3))</f>
      </c>
      <c r="F120" s="100" t="e">
        <f>RANK(E120,E120)</f>
        <v>#VALUE!</v>
      </c>
      <c r="G120" s="97"/>
      <c r="H120" s="98"/>
      <c r="I120" s="99">
        <f>IF(SUM(I113:I119)=0,"",LARGE(I113:I119,1)+LARGE(I113:I119,2)+LARGE(I113:I119,3))</f>
      </c>
      <c r="J120" s="100" t="e">
        <f>RANK(I120,I120)</f>
        <v>#VALUE!</v>
      </c>
      <c r="K120" s="97"/>
      <c r="L120" s="98"/>
      <c r="M120" s="99">
        <f>IF(SUM(M113:M119)=0,"",LARGE(M113:M119,1)+LARGE(M113:M119,2)+LARGE(M113:M119,3))</f>
      </c>
      <c r="N120" s="100" t="e">
        <f>RANK(M120,M120)</f>
        <v>#VALUE!</v>
      </c>
      <c r="O120" s="97"/>
      <c r="P120" s="98"/>
      <c r="Q120" s="99">
        <f>IF(SUM(Q113:Q119)=0,"",LARGE(Q113:Q119,1)+LARGE(Q113:Q119,2)+LARGE(Q113:Q119,3))</f>
      </c>
      <c r="R120" s="100" t="e">
        <f>RANK(Q120,Q120)</f>
        <v>#VALUE!</v>
      </c>
      <c r="S120" s="101" t="e">
        <f t="shared" si="88"/>
        <v>#VALUE!</v>
      </c>
      <c r="T120" s="102" t="e">
        <f>RANK(S120,S120)</f>
        <v>#VALUE!</v>
      </c>
      <c r="U120" s="94"/>
    </row>
    <row r="121" spans="1:26" s="49" customFormat="1" ht="12.75" hidden="1" outlineLevel="1">
      <c r="A121" s="78">
        <v>1</v>
      </c>
      <c r="B121" s="79" t="s">
        <v>14</v>
      </c>
      <c r="C121" s="80" t="s">
        <v>24</v>
      </c>
      <c r="D121" s="81" t="s">
        <v>25</v>
      </c>
      <c r="E121" s="82" t="s">
        <v>6</v>
      </c>
      <c r="F121" s="83" t="s">
        <v>11</v>
      </c>
      <c r="G121" s="80" t="s">
        <v>24</v>
      </c>
      <c r="H121" s="81" t="s">
        <v>25</v>
      </c>
      <c r="I121" s="81" t="s">
        <v>7</v>
      </c>
      <c r="J121" s="83" t="s">
        <v>11</v>
      </c>
      <c r="K121" s="80" t="s">
        <v>24</v>
      </c>
      <c r="L121" s="81" t="s">
        <v>25</v>
      </c>
      <c r="M121" s="81" t="s">
        <v>8</v>
      </c>
      <c r="N121" s="83" t="s">
        <v>11</v>
      </c>
      <c r="O121" s="80" t="s">
        <v>24</v>
      </c>
      <c r="P121" s="81" t="s">
        <v>25</v>
      </c>
      <c r="Q121" s="81" t="s">
        <v>9</v>
      </c>
      <c r="R121" s="83" t="s">
        <v>11</v>
      </c>
      <c r="S121" s="84" t="s">
        <v>10</v>
      </c>
      <c r="T121" s="85" t="s">
        <v>26</v>
      </c>
      <c r="U121" s="86"/>
      <c r="V121" s="87"/>
      <c r="W121" s="87"/>
      <c r="X121" s="87"/>
      <c r="Y121" s="87"/>
      <c r="Z121" s="87"/>
    </row>
    <row r="122" spans="1:21" ht="12.75" hidden="1" outlineLevel="1">
      <c r="A122" s="88">
        <v>8</v>
      </c>
      <c r="B122" s="89"/>
      <c r="C122" s="90"/>
      <c r="D122" s="91"/>
      <c r="E122" s="92">
        <f aca="true" t="shared" si="90" ref="E122:E128">C122+D122</f>
        <v>0</v>
      </c>
      <c r="F122" s="83">
        <f aca="true" t="shared" si="91" ref="F122:F128">RANK(E122,$E$93:$E$99)</f>
        <v>1</v>
      </c>
      <c r="G122" s="90"/>
      <c r="H122" s="91"/>
      <c r="I122" s="92">
        <f aca="true" t="shared" si="92" ref="I122:I128">G122+H122</f>
        <v>0</v>
      </c>
      <c r="J122" s="83">
        <f aca="true" t="shared" si="93" ref="J122:J128">RANK(I122,$I$93:$I$99)</f>
        <v>1</v>
      </c>
      <c r="K122" s="90"/>
      <c r="L122" s="91"/>
      <c r="M122" s="92">
        <f aca="true" t="shared" si="94" ref="M122:M128">K122+L122</f>
        <v>0</v>
      </c>
      <c r="N122" s="83">
        <f aca="true" t="shared" si="95" ref="N122:N128">RANK(M122,$M$93:$M$99)</f>
        <v>1</v>
      </c>
      <c r="O122" s="90"/>
      <c r="P122" s="91"/>
      <c r="Q122" s="92">
        <f aca="true" t="shared" si="96" ref="Q122:Q128">O122+P122</f>
        <v>0</v>
      </c>
      <c r="R122" s="83">
        <f aca="true" t="shared" si="97" ref="R122:R128">RANK(Q122,$Q$93:$Q$99)</f>
        <v>1</v>
      </c>
      <c r="S122" s="93">
        <f aca="true" t="shared" si="98" ref="S122:S129">E122+I122+M122+Q122</f>
        <v>0</v>
      </c>
      <c r="T122" s="83">
        <f aca="true" t="shared" si="99" ref="T122:T128">RANK(S122,$S$93:$S$99)</f>
        <v>1</v>
      </c>
      <c r="U122" s="94"/>
    </row>
    <row r="123" spans="1:21" ht="12.75" hidden="1" outlineLevel="1">
      <c r="A123" s="88">
        <v>8</v>
      </c>
      <c r="B123" s="89"/>
      <c r="C123" s="90"/>
      <c r="D123" s="91"/>
      <c r="E123" s="92">
        <f t="shared" si="90"/>
        <v>0</v>
      </c>
      <c r="F123" s="83">
        <f t="shared" si="91"/>
        <v>1</v>
      </c>
      <c r="G123" s="90"/>
      <c r="H123" s="91"/>
      <c r="I123" s="92">
        <f t="shared" si="92"/>
        <v>0</v>
      </c>
      <c r="J123" s="83">
        <f t="shared" si="93"/>
        <v>1</v>
      </c>
      <c r="K123" s="90"/>
      <c r="L123" s="91"/>
      <c r="M123" s="92">
        <f t="shared" si="94"/>
        <v>0</v>
      </c>
      <c r="N123" s="83">
        <f t="shared" si="95"/>
        <v>1</v>
      </c>
      <c r="O123" s="90"/>
      <c r="P123" s="91"/>
      <c r="Q123" s="92">
        <f t="shared" si="96"/>
        <v>0</v>
      </c>
      <c r="R123" s="83">
        <f t="shared" si="97"/>
        <v>1</v>
      </c>
      <c r="S123" s="93">
        <f t="shared" si="98"/>
        <v>0</v>
      </c>
      <c r="T123" s="83">
        <f t="shared" si="99"/>
        <v>1</v>
      </c>
      <c r="U123" s="94"/>
    </row>
    <row r="124" spans="1:21" ht="12.75" hidden="1" outlineLevel="1">
      <c r="A124" s="88">
        <v>8</v>
      </c>
      <c r="B124" s="89"/>
      <c r="C124" s="90"/>
      <c r="D124" s="91"/>
      <c r="E124" s="92">
        <f t="shared" si="90"/>
        <v>0</v>
      </c>
      <c r="F124" s="83">
        <f t="shared" si="91"/>
        <v>1</v>
      </c>
      <c r="G124" s="90"/>
      <c r="H124" s="91"/>
      <c r="I124" s="92">
        <f t="shared" si="92"/>
        <v>0</v>
      </c>
      <c r="J124" s="83">
        <f t="shared" si="93"/>
        <v>1</v>
      </c>
      <c r="K124" s="90"/>
      <c r="L124" s="91"/>
      <c r="M124" s="92">
        <f t="shared" si="94"/>
        <v>0</v>
      </c>
      <c r="N124" s="83">
        <f t="shared" si="95"/>
        <v>1</v>
      </c>
      <c r="O124" s="90"/>
      <c r="P124" s="91"/>
      <c r="Q124" s="92">
        <f t="shared" si="96"/>
        <v>0</v>
      </c>
      <c r="R124" s="83">
        <f t="shared" si="97"/>
        <v>1</v>
      </c>
      <c r="S124" s="93">
        <f t="shared" si="98"/>
        <v>0</v>
      </c>
      <c r="T124" s="83">
        <f t="shared" si="99"/>
        <v>1</v>
      </c>
      <c r="U124" s="94"/>
    </row>
    <row r="125" spans="1:21" ht="12.75" hidden="1" outlineLevel="1">
      <c r="A125" s="88">
        <v>8</v>
      </c>
      <c r="B125" s="89"/>
      <c r="C125" s="90"/>
      <c r="D125" s="91"/>
      <c r="E125" s="92">
        <f t="shared" si="90"/>
        <v>0</v>
      </c>
      <c r="F125" s="83">
        <f t="shared" si="91"/>
        <v>1</v>
      </c>
      <c r="G125" s="90"/>
      <c r="H125" s="91"/>
      <c r="I125" s="92">
        <f t="shared" si="92"/>
        <v>0</v>
      </c>
      <c r="J125" s="83">
        <f t="shared" si="93"/>
        <v>1</v>
      </c>
      <c r="K125" s="90"/>
      <c r="L125" s="91"/>
      <c r="M125" s="92">
        <f t="shared" si="94"/>
        <v>0</v>
      </c>
      <c r="N125" s="83">
        <f t="shared" si="95"/>
        <v>1</v>
      </c>
      <c r="O125" s="90"/>
      <c r="P125" s="91"/>
      <c r="Q125" s="92">
        <f t="shared" si="96"/>
        <v>0</v>
      </c>
      <c r="R125" s="83">
        <f t="shared" si="97"/>
        <v>1</v>
      </c>
      <c r="S125" s="93">
        <f t="shared" si="98"/>
        <v>0</v>
      </c>
      <c r="T125" s="83">
        <f t="shared" si="99"/>
        <v>1</v>
      </c>
      <c r="U125" s="94"/>
    </row>
    <row r="126" spans="1:21" ht="12.75" hidden="1" outlineLevel="1">
      <c r="A126" s="88">
        <v>8</v>
      </c>
      <c r="B126" s="89"/>
      <c r="C126" s="90"/>
      <c r="D126" s="91"/>
      <c r="E126" s="92">
        <f t="shared" si="90"/>
        <v>0</v>
      </c>
      <c r="F126" s="83">
        <f t="shared" si="91"/>
        <v>1</v>
      </c>
      <c r="G126" s="90"/>
      <c r="H126" s="91"/>
      <c r="I126" s="92">
        <f t="shared" si="92"/>
        <v>0</v>
      </c>
      <c r="J126" s="83">
        <f t="shared" si="93"/>
        <v>1</v>
      </c>
      <c r="K126" s="90"/>
      <c r="L126" s="91"/>
      <c r="M126" s="92">
        <f t="shared" si="94"/>
        <v>0</v>
      </c>
      <c r="N126" s="83">
        <f t="shared" si="95"/>
        <v>1</v>
      </c>
      <c r="O126" s="90"/>
      <c r="P126" s="91"/>
      <c r="Q126" s="92">
        <f t="shared" si="96"/>
        <v>0</v>
      </c>
      <c r="R126" s="83">
        <f t="shared" si="97"/>
        <v>1</v>
      </c>
      <c r="S126" s="93">
        <f t="shared" si="98"/>
        <v>0</v>
      </c>
      <c r="T126" s="83">
        <f t="shared" si="99"/>
        <v>1</v>
      </c>
      <c r="U126" s="94"/>
    </row>
    <row r="127" spans="1:21" ht="12.75" hidden="1" outlineLevel="1">
      <c r="A127" s="88">
        <v>8</v>
      </c>
      <c r="B127" s="89"/>
      <c r="C127" s="90"/>
      <c r="D127" s="91"/>
      <c r="E127" s="92">
        <f t="shared" si="90"/>
        <v>0</v>
      </c>
      <c r="F127" s="83">
        <f t="shared" si="91"/>
        <v>1</v>
      </c>
      <c r="G127" s="90"/>
      <c r="H127" s="91"/>
      <c r="I127" s="92">
        <f t="shared" si="92"/>
        <v>0</v>
      </c>
      <c r="J127" s="83">
        <f t="shared" si="93"/>
        <v>1</v>
      </c>
      <c r="K127" s="90"/>
      <c r="L127" s="91"/>
      <c r="M127" s="92">
        <f t="shared" si="94"/>
        <v>0</v>
      </c>
      <c r="N127" s="83">
        <f t="shared" si="95"/>
        <v>1</v>
      </c>
      <c r="O127" s="90"/>
      <c r="P127" s="91"/>
      <c r="Q127" s="92">
        <f t="shared" si="96"/>
        <v>0</v>
      </c>
      <c r="R127" s="83">
        <f t="shared" si="97"/>
        <v>1</v>
      </c>
      <c r="S127" s="93">
        <f t="shared" si="98"/>
        <v>0</v>
      </c>
      <c r="T127" s="83">
        <f t="shared" si="99"/>
        <v>1</v>
      </c>
      <c r="U127" s="94"/>
    </row>
    <row r="128" spans="1:21" ht="12.75" hidden="1" outlineLevel="1">
      <c r="A128" s="88">
        <v>8</v>
      </c>
      <c r="B128" s="89"/>
      <c r="C128" s="90"/>
      <c r="D128" s="91"/>
      <c r="E128" s="92">
        <f t="shared" si="90"/>
        <v>0</v>
      </c>
      <c r="F128" s="83">
        <f t="shared" si="91"/>
        <v>1</v>
      </c>
      <c r="G128" s="90"/>
      <c r="H128" s="91"/>
      <c r="I128" s="92">
        <f t="shared" si="92"/>
        <v>0</v>
      </c>
      <c r="J128" s="83">
        <f t="shared" si="93"/>
        <v>1</v>
      </c>
      <c r="K128" s="90"/>
      <c r="L128" s="91"/>
      <c r="M128" s="92">
        <f t="shared" si="94"/>
        <v>0</v>
      </c>
      <c r="N128" s="83">
        <f t="shared" si="95"/>
        <v>1</v>
      </c>
      <c r="O128" s="90"/>
      <c r="P128" s="91"/>
      <c r="Q128" s="92">
        <f t="shared" si="96"/>
        <v>0</v>
      </c>
      <c r="R128" s="83">
        <f t="shared" si="97"/>
        <v>1</v>
      </c>
      <c r="S128" s="93">
        <f t="shared" si="98"/>
        <v>0</v>
      </c>
      <c r="T128" s="83">
        <f t="shared" si="99"/>
        <v>1</v>
      </c>
      <c r="U128" s="94"/>
    </row>
    <row r="129" spans="1:21" ht="15">
      <c r="A129" s="95">
        <f>A121</f>
        <v>1</v>
      </c>
      <c r="B129" s="96"/>
      <c r="C129" s="97"/>
      <c r="D129" s="98"/>
      <c r="E129" s="99">
        <f>IF(SUM(E122:E128)=0,"",LARGE(E122:E128,1)+LARGE(E122:E128,2)+LARGE(E122:E128,3))</f>
      </c>
      <c r="F129" s="100" t="e">
        <f>RANK(E129,E129)</f>
        <v>#VALUE!</v>
      </c>
      <c r="G129" s="97"/>
      <c r="H129" s="98"/>
      <c r="I129" s="99">
        <f>IF(SUM(I122:I128)=0,"",LARGE(I122:I128,1)+LARGE(I122:I128,2)+LARGE(I122:I128,3))</f>
      </c>
      <c r="J129" s="100" t="e">
        <f>RANK(I129,I129)</f>
        <v>#VALUE!</v>
      </c>
      <c r="K129" s="97"/>
      <c r="L129" s="98"/>
      <c r="M129" s="99">
        <f>IF(SUM(M122:M128)=0,"",LARGE(M122:M128,1)+LARGE(M122:M128,2)+LARGE(M122:M128,3))</f>
      </c>
      <c r="N129" s="100" t="e">
        <f>RANK(M129,M129)</f>
        <v>#VALUE!</v>
      </c>
      <c r="O129" s="97"/>
      <c r="P129" s="98"/>
      <c r="Q129" s="99">
        <f>IF(SUM(Q122:Q128)=0,"",LARGE(Q122:Q128,1)+LARGE(Q122:Q128,2)+LARGE(Q122:Q128,3))</f>
      </c>
      <c r="R129" s="100" t="e">
        <f>RANK(Q129,Q129)</f>
        <v>#VALUE!</v>
      </c>
      <c r="S129" s="101" t="e">
        <f t="shared" si="98"/>
        <v>#VALUE!</v>
      </c>
      <c r="T129" s="102" t="e">
        <f>RANK(S129,S129)</f>
        <v>#VALUE!</v>
      </c>
      <c r="U129" s="94"/>
    </row>
  </sheetData>
  <sheetProtection selectLockedCells="1" selectUnlockedCells="1"/>
  <mergeCells count="2">
    <mergeCell ref="A1:T1"/>
    <mergeCell ref="A4:B4"/>
  </mergeCells>
  <conditionalFormatting sqref="F1 N1 J1 R1 T1 P2 F3:F65536 R3:R65536 N3:N65536 J3:J65536 T3:T65536">
    <cfRule type="cellIs" priority="1" dxfId="5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2902777777777778" right="0.1798611111111111" top="0.22013888888888888" bottom="0.279861111111111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zoomScale="130" zoomScaleNormal="130" zoomScalePageLayoutView="0" workbookViewId="0" topLeftCell="A49">
      <selection activeCell="A69" sqref="A69"/>
    </sheetView>
  </sheetViews>
  <sheetFormatPr defaultColWidth="11.421875" defaultRowHeight="12.75" outlineLevelRow="1" outlineLevelCol="2"/>
  <cols>
    <col min="1" max="1" width="21.57421875" style="121" customWidth="1"/>
    <col min="2" max="2" width="3.28125" style="1" customWidth="1"/>
    <col min="3" max="3" width="3.421875" style="2" customWidth="1" outlineLevel="2"/>
    <col min="4" max="4" width="4.57421875" style="3" customWidth="1" outlineLevel="2"/>
    <col min="5" max="5" width="6.7109375" style="4" customWidth="1" outlineLevel="1"/>
    <col min="6" max="6" width="3.421875" style="2" customWidth="1" outlineLevel="2"/>
    <col min="7" max="7" width="4.57421875" style="3" customWidth="1" outlineLevel="2"/>
    <col min="8" max="8" width="6.7109375" style="4" customWidth="1" outlineLevel="1"/>
    <col min="9" max="9" width="3.421875" style="2" customWidth="1" outlineLevel="2"/>
    <col min="10" max="10" width="4.57421875" style="3" customWidth="1" outlineLevel="2"/>
    <col min="11" max="11" width="6.7109375" style="4" customWidth="1" outlineLevel="1"/>
    <col min="12" max="12" width="3.421875" style="2" customWidth="1" outlineLevel="2"/>
    <col min="13" max="13" width="4.57421875" style="3" customWidth="1" outlineLevel="2"/>
    <col min="14" max="14" width="6.7109375" style="4" customWidth="1" outlineLevel="1"/>
    <col min="15" max="15" width="3.421875" style="2" customWidth="1" outlineLevel="2"/>
    <col min="16" max="16" width="4.57421875" style="3" customWidth="1" outlineLevel="2"/>
    <col min="17" max="17" width="6.7109375" style="4" customWidth="1" outlineLevel="1"/>
    <col min="18" max="18" width="3.421875" style="2" customWidth="1" outlineLevel="2"/>
    <col min="19" max="19" width="4.57421875" style="3" customWidth="1" outlineLevel="2"/>
    <col min="20" max="20" width="6.7109375" style="4" customWidth="1" outlineLevel="1"/>
    <col min="21" max="21" width="8.140625" style="4" customWidth="1"/>
    <col min="22" max="22" width="3.8515625" style="4" customWidth="1"/>
    <col min="23" max="23" width="4.421875" style="4" customWidth="1"/>
    <col min="24" max="24" width="5.57421875" style="196" bestFit="1" customWidth="1"/>
    <col min="25" max="25" width="5.421875" style="122" customWidth="1"/>
    <col min="26" max="26" width="4.28125" style="5" customWidth="1"/>
    <col min="27" max="27" width="4.421875" style="5" customWidth="1"/>
    <col min="28" max="28" width="3.7109375" style="5" customWidth="1"/>
    <col min="29" max="29" width="4.421875" style="5" customWidth="1"/>
    <col min="30" max="16384" width="11.421875" style="5" customWidth="1"/>
  </cols>
  <sheetData>
    <row r="1" spans="1:25" ht="17.25" customHeight="1">
      <c r="A1" s="123" t="s">
        <v>39</v>
      </c>
      <c r="B1" s="181"/>
      <c r="C1" s="6"/>
      <c r="D1" s="6"/>
      <c r="E1" s="6"/>
      <c r="F1" s="6"/>
      <c r="G1" s="6"/>
      <c r="H1" s="6"/>
      <c r="I1" s="6"/>
      <c r="J1" s="6"/>
      <c r="K1" s="124"/>
      <c r="L1" s="6"/>
      <c r="M1" s="6"/>
      <c r="N1" s="5"/>
      <c r="O1" s="6"/>
      <c r="P1" s="6"/>
      <c r="Q1" s="5"/>
      <c r="R1" s="6"/>
      <c r="S1" s="6"/>
      <c r="T1" s="5"/>
      <c r="U1" s="5"/>
      <c r="V1" s="5"/>
      <c r="W1" s="5"/>
      <c r="X1" s="8"/>
      <c r="Y1" s="5"/>
    </row>
    <row r="2" spans="1:25" ht="12" customHeight="1">
      <c r="A2" s="125" t="s">
        <v>86</v>
      </c>
      <c r="B2" s="201"/>
      <c r="C2" s="7"/>
      <c r="D2" s="7"/>
      <c r="E2" s="7"/>
      <c r="F2" s="7"/>
      <c r="G2" s="7"/>
      <c r="H2" s="8"/>
      <c r="I2" s="7"/>
      <c r="J2" s="7"/>
      <c r="K2" s="5"/>
      <c r="L2" s="7"/>
      <c r="M2" s="7"/>
      <c r="N2" s="5"/>
      <c r="O2" s="7"/>
      <c r="P2" s="7"/>
      <c r="Q2" s="5"/>
      <c r="R2" s="7"/>
      <c r="S2" s="7"/>
      <c r="T2" s="5"/>
      <c r="U2" s="5"/>
      <c r="V2" s="5"/>
      <c r="W2" s="5"/>
      <c r="X2" s="8"/>
      <c r="Y2" s="5"/>
    </row>
    <row r="3" spans="1:27" s="122" customFormat="1" ht="7.5" customHeight="1">
      <c r="A3" s="126"/>
      <c r="B3" s="127"/>
      <c r="C3" s="10"/>
      <c r="D3" s="11"/>
      <c r="E3" s="127"/>
      <c r="F3" s="10"/>
      <c r="G3" s="11"/>
      <c r="H3" s="127"/>
      <c r="I3" s="10"/>
      <c r="J3" s="11"/>
      <c r="K3" s="127"/>
      <c r="L3" s="10"/>
      <c r="M3" s="11"/>
      <c r="N3" s="127"/>
      <c r="O3" s="10"/>
      <c r="P3" s="11"/>
      <c r="Q3" s="127"/>
      <c r="R3" s="10"/>
      <c r="S3" s="11"/>
      <c r="T3" s="127"/>
      <c r="U3" s="127"/>
      <c r="V3" s="127"/>
      <c r="W3" s="128"/>
      <c r="X3" s="128"/>
      <c r="Y3" s="129"/>
      <c r="Z3" s="129"/>
      <c r="AA3" s="130"/>
    </row>
    <row r="4" spans="1:23" s="14" customFormat="1" ht="14.25" customHeight="1" thickBot="1">
      <c r="A4" s="131" t="s">
        <v>40</v>
      </c>
      <c r="B4" s="132" t="s">
        <v>41</v>
      </c>
      <c r="C4" s="133" t="s">
        <v>3</v>
      </c>
      <c r="D4" s="134" t="s">
        <v>4</v>
      </c>
      <c r="E4" s="135" t="s">
        <v>9</v>
      </c>
      <c r="F4" s="133" t="s">
        <v>3</v>
      </c>
      <c r="G4" s="134" t="s">
        <v>4</v>
      </c>
      <c r="H4" s="136" t="s">
        <v>6</v>
      </c>
      <c r="I4" s="133" t="s">
        <v>3</v>
      </c>
      <c r="J4" s="134" t="s">
        <v>4</v>
      </c>
      <c r="K4" s="136" t="s">
        <v>7</v>
      </c>
      <c r="L4" s="133" t="s">
        <v>3</v>
      </c>
      <c r="M4" s="134" t="s">
        <v>4</v>
      </c>
      <c r="N4" s="136" t="s">
        <v>42</v>
      </c>
      <c r="O4" s="133" t="s">
        <v>3</v>
      </c>
      <c r="P4" s="134" t="s">
        <v>4</v>
      </c>
      <c r="Q4" s="136" t="s">
        <v>83</v>
      </c>
      <c r="R4" s="133" t="s">
        <v>3</v>
      </c>
      <c r="S4" s="134" t="s">
        <v>4</v>
      </c>
      <c r="T4" s="136" t="s">
        <v>84</v>
      </c>
      <c r="U4" s="137" t="s">
        <v>10</v>
      </c>
      <c r="V4" s="138" t="s">
        <v>26</v>
      </c>
      <c r="W4" s="189" t="s">
        <v>324</v>
      </c>
    </row>
    <row r="5" spans="1:22" s="35" customFormat="1" ht="21.75" thickBot="1">
      <c r="A5" s="139" t="s">
        <v>320</v>
      </c>
      <c r="B5" s="140"/>
      <c r="C5" s="30"/>
      <c r="D5" s="31"/>
      <c r="E5" s="32"/>
      <c r="F5" s="30"/>
      <c r="G5" s="31"/>
      <c r="H5" s="32"/>
      <c r="I5" s="30"/>
      <c r="J5" s="31"/>
      <c r="K5" s="32"/>
      <c r="L5" s="30"/>
      <c r="M5" s="31"/>
      <c r="N5" s="32"/>
      <c r="O5" s="30"/>
      <c r="P5" s="31"/>
      <c r="Q5" s="32"/>
      <c r="R5" s="30"/>
      <c r="S5" s="31"/>
      <c r="T5" s="32"/>
      <c r="U5" s="33"/>
      <c r="V5" s="34"/>
    </row>
    <row r="6" spans="1:22" s="8" customFormat="1" ht="12.75" customHeight="1" outlineLevel="1">
      <c r="A6" s="141" t="s">
        <v>19</v>
      </c>
      <c r="B6" s="132" t="s">
        <v>41</v>
      </c>
      <c r="C6" s="133" t="s">
        <v>3</v>
      </c>
      <c r="D6" s="134" t="s">
        <v>4</v>
      </c>
      <c r="E6" s="135" t="s">
        <v>9</v>
      </c>
      <c r="F6" s="133" t="s">
        <v>3</v>
      </c>
      <c r="G6" s="134" t="s">
        <v>4</v>
      </c>
      <c r="H6" s="135" t="s">
        <v>6</v>
      </c>
      <c r="I6" s="133" t="s">
        <v>3</v>
      </c>
      <c r="J6" s="134" t="s">
        <v>4</v>
      </c>
      <c r="K6" s="135" t="s">
        <v>7</v>
      </c>
      <c r="L6" s="133" t="s">
        <v>3</v>
      </c>
      <c r="M6" s="134" t="s">
        <v>4</v>
      </c>
      <c r="N6" s="135" t="s">
        <v>42</v>
      </c>
      <c r="O6" s="133" t="s">
        <v>3</v>
      </c>
      <c r="P6" s="134" t="s">
        <v>4</v>
      </c>
      <c r="Q6" s="135" t="s">
        <v>83</v>
      </c>
      <c r="R6" s="133" t="s">
        <v>3</v>
      </c>
      <c r="S6" s="134" t="s">
        <v>4</v>
      </c>
      <c r="T6" s="135" t="s">
        <v>84</v>
      </c>
      <c r="U6" s="12" t="s">
        <v>10</v>
      </c>
      <c r="V6" s="13" t="s">
        <v>26</v>
      </c>
    </row>
    <row r="7" spans="1:25" ht="12.75" customHeight="1" outlineLevel="1">
      <c r="A7" s="197" t="s">
        <v>286</v>
      </c>
      <c r="B7" s="202">
        <v>3</v>
      </c>
      <c r="C7" s="15">
        <v>9</v>
      </c>
      <c r="D7" s="16">
        <v>9</v>
      </c>
      <c r="E7" s="17">
        <v>18</v>
      </c>
      <c r="F7" s="15">
        <v>8</v>
      </c>
      <c r="G7" s="16">
        <v>9.6</v>
      </c>
      <c r="H7" s="17">
        <v>17.6</v>
      </c>
      <c r="I7" s="15">
        <v>8</v>
      </c>
      <c r="J7" s="16">
        <v>8.9</v>
      </c>
      <c r="K7" s="17">
        <v>16.9</v>
      </c>
      <c r="L7" s="15">
        <v>8</v>
      </c>
      <c r="M7" s="16">
        <v>9.5</v>
      </c>
      <c r="N7" s="17">
        <v>17.5</v>
      </c>
      <c r="O7" s="15">
        <v>7</v>
      </c>
      <c r="P7" s="16">
        <v>8.4</v>
      </c>
      <c r="Q7" s="17">
        <v>15.4</v>
      </c>
      <c r="R7" s="15">
        <v>8</v>
      </c>
      <c r="S7" s="16">
        <v>8.2</v>
      </c>
      <c r="T7" s="17">
        <v>16.2</v>
      </c>
      <c r="U7" s="142">
        <v>101.60000000000001</v>
      </c>
      <c r="V7" s="18"/>
      <c r="W7" s="5"/>
      <c r="X7" s="8"/>
      <c r="Y7" s="5"/>
    </row>
    <row r="8" spans="1:25" ht="12.75" customHeight="1" outlineLevel="1">
      <c r="A8" s="197" t="s">
        <v>287</v>
      </c>
      <c r="B8" s="202">
        <v>1</v>
      </c>
      <c r="C8" s="15">
        <v>6</v>
      </c>
      <c r="D8" s="16">
        <v>8.5</v>
      </c>
      <c r="E8" s="17">
        <v>14.5</v>
      </c>
      <c r="F8" s="15">
        <v>7</v>
      </c>
      <c r="G8" s="16">
        <v>8.7</v>
      </c>
      <c r="H8" s="17">
        <v>15.7</v>
      </c>
      <c r="I8" s="15">
        <v>7</v>
      </c>
      <c r="J8" s="16">
        <v>7.4</v>
      </c>
      <c r="K8" s="17">
        <v>14.4</v>
      </c>
      <c r="L8" s="15">
        <v>7</v>
      </c>
      <c r="M8" s="16">
        <v>8.7</v>
      </c>
      <c r="N8" s="17">
        <v>15.7</v>
      </c>
      <c r="O8" s="15">
        <v>7</v>
      </c>
      <c r="P8" s="16">
        <v>8</v>
      </c>
      <c r="Q8" s="17">
        <v>15</v>
      </c>
      <c r="R8" s="15">
        <v>6</v>
      </c>
      <c r="S8" s="16">
        <v>9</v>
      </c>
      <c r="T8" s="17">
        <v>15</v>
      </c>
      <c r="U8" s="142">
        <v>90.3</v>
      </c>
      <c r="V8" s="18"/>
      <c r="W8" s="5"/>
      <c r="X8" s="8"/>
      <c r="Y8" s="5"/>
    </row>
    <row r="9" spans="1:25" ht="12.75" customHeight="1" outlineLevel="1">
      <c r="A9" s="197" t="s">
        <v>288</v>
      </c>
      <c r="B9" s="202">
        <v>2</v>
      </c>
      <c r="C9" s="15">
        <v>5</v>
      </c>
      <c r="D9" s="16">
        <v>9.6</v>
      </c>
      <c r="E9" s="17">
        <v>14.6</v>
      </c>
      <c r="F9" s="15">
        <v>6</v>
      </c>
      <c r="G9" s="16">
        <v>9.4</v>
      </c>
      <c r="H9" s="17">
        <v>15.4</v>
      </c>
      <c r="I9" s="15">
        <v>7</v>
      </c>
      <c r="J9" s="16">
        <v>8.6</v>
      </c>
      <c r="K9" s="17">
        <v>15.6</v>
      </c>
      <c r="L9" s="15">
        <v>7</v>
      </c>
      <c r="M9" s="16">
        <v>8.6</v>
      </c>
      <c r="N9" s="17">
        <v>15.6</v>
      </c>
      <c r="O9" s="15">
        <v>6</v>
      </c>
      <c r="P9" s="16">
        <v>7.7</v>
      </c>
      <c r="Q9" s="17">
        <v>13.7</v>
      </c>
      <c r="R9" s="15">
        <v>7</v>
      </c>
      <c r="S9" s="16">
        <v>9.1</v>
      </c>
      <c r="T9" s="17">
        <v>16.1</v>
      </c>
      <c r="U9" s="142">
        <v>91</v>
      </c>
      <c r="V9" s="18"/>
      <c r="W9" s="5"/>
      <c r="X9" s="8"/>
      <c r="Y9" s="5"/>
    </row>
    <row r="10" spans="1:25" ht="12.75" customHeight="1" outlineLevel="1">
      <c r="A10" s="197" t="s">
        <v>289</v>
      </c>
      <c r="B10" s="202">
        <v>73</v>
      </c>
      <c r="C10" s="15">
        <v>6</v>
      </c>
      <c r="D10" s="16">
        <v>9.2</v>
      </c>
      <c r="E10" s="17">
        <v>15.2</v>
      </c>
      <c r="F10" s="15">
        <v>7</v>
      </c>
      <c r="G10" s="16">
        <v>9</v>
      </c>
      <c r="H10" s="17">
        <v>16</v>
      </c>
      <c r="I10" s="15">
        <v>8</v>
      </c>
      <c r="J10" s="16">
        <v>8.9</v>
      </c>
      <c r="K10" s="17">
        <v>16.9</v>
      </c>
      <c r="L10" s="15">
        <v>7</v>
      </c>
      <c r="M10" s="16">
        <v>9.5</v>
      </c>
      <c r="N10" s="17">
        <v>16.5</v>
      </c>
      <c r="O10" s="15">
        <v>7</v>
      </c>
      <c r="P10" s="16">
        <v>7.8</v>
      </c>
      <c r="Q10" s="17">
        <v>14.8</v>
      </c>
      <c r="R10" s="15">
        <v>7</v>
      </c>
      <c r="S10" s="16">
        <v>8.9</v>
      </c>
      <c r="T10" s="17">
        <v>15.9</v>
      </c>
      <c r="U10" s="142">
        <v>95.3</v>
      </c>
      <c r="V10" s="18"/>
      <c r="W10" s="5"/>
      <c r="X10" s="8"/>
      <c r="Y10" s="5"/>
    </row>
    <row r="11" spans="1:25" ht="16.5" thickBot="1">
      <c r="A11" s="143" t="s">
        <v>19</v>
      </c>
      <c r="B11" s="144"/>
      <c r="C11" s="19"/>
      <c r="D11" s="20"/>
      <c r="E11" s="21">
        <v>47.800000000000004</v>
      </c>
      <c r="F11" s="19"/>
      <c r="G11" s="20"/>
      <c r="H11" s="21">
        <v>49.3</v>
      </c>
      <c r="I11" s="19"/>
      <c r="J11" s="20"/>
      <c r="K11" s="21">
        <v>49.4</v>
      </c>
      <c r="L11" s="19"/>
      <c r="M11" s="20"/>
      <c r="N11" s="21">
        <v>49.7</v>
      </c>
      <c r="O11" s="19"/>
      <c r="P11" s="20"/>
      <c r="Q11" s="21">
        <v>45.2</v>
      </c>
      <c r="R11" s="19"/>
      <c r="S11" s="20"/>
      <c r="T11" s="21">
        <v>48.199999999999996</v>
      </c>
      <c r="U11" s="22">
        <v>289.59999999999997</v>
      </c>
      <c r="V11" s="23">
        <v>1</v>
      </c>
      <c r="W11" s="190" t="s">
        <v>12</v>
      </c>
      <c r="X11" s="8"/>
      <c r="Y11" s="5"/>
    </row>
    <row r="12" spans="1:22" s="14" customFormat="1" ht="8.25" customHeight="1" thickBot="1" thickTop="1">
      <c r="A12" s="182"/>
      <c r="B12" s="183"/>
      <c r="C12" s="184"/>
      <c r="D12" s="185"/>
      <c r="E12" s="186"/>
      <c r="F12" s="184"/>
      <c r="G12" s="185"/>
      <c r="H12" s="186"/>
      <c r="I12" s="184"/>
      <c r="J12" s="185"/>
      <c r="K12" s="186"/>
      <c r="L12" s="184"/>
      <c r="M12" s="185"/>
      <c r="N12" s="186"/>
      <c r="O12" s="184"/>
      <c r="P12" s="185"/>
      <c r="Q12" s="186"/>
      <c r="R12" s="184"/>
      <c r="S12" s="185"/>
      <c r="T12" s="186"/>
      <c r="U12" s="187"/>
      <c r="V12" s="188"/>
    </row>
    <row r="13" spans="1:22" s="35" customFormat="1" ht="21.75" thickBot="1">
      <c r="A13" s="139" t="s">
        <v>318</v>
      </c>
      <c r="B13" s="140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3"/>
      <c r="V13" s="34"/>
    </row>
    <row r="14" spans="1:22" s="8" customFormat="1" ht="12.75" customHeight="1" outlineLevel="1">
      <c r="A14" s="141" t="s">
        <v>19</v>
      </c>
      <c r="B14" s="132" t="s">
        <v>41</v>
      </c>
      <c r="C14" s="133" t="s">
        <v>3</v>
      </c>
      <c r="D14" s="134" t="s">
        <v>4</v>
      </c>
      <c r="E14" s="135" t="s">
        <v>9</v>
      </c>
      <c r="F14" s="133" t="s">
        <v>3</v>
      </c>
      <c r="G14" s="134" t="s">
        <v>4</v>
      </c>
      <c r="H14" s="135" t="s">
        <v>6</v>
      </c>
      <c r="I14" s="133" t="s">
        <v>3</v>
      </c>
      <c r="J14" s="134" t="s">
        <v>4</v>
      </c>
      <c r="K14" s="135" t="s">
        <v>7</v>
      </c>
      <c r="L14" s="133" t="s">
        <v>3</v>
      </c>
      <c r="M14" s="134" t="s">
        <v>4</v>
      </c>
      <c r="N14" s="135" t="s">
        <v>42</v>
      </c>
      <c r="O14" s="133" t="s">
        <v>3</v>
      </c>
      <c r="P14" s="134" t="s">
        <v>4</v>
      </c>
      <c r="Q14" s="135" t="s">
        <v>83</v>
      </c>
      <c r="R14" s="133" t="s">
        <v>3</v>
      </c>
      <c r="S14" s="134" t="s">
        <v>4</v>
      </c>
      <c r="T14" s="135" t="s">
        <v>84</v>
      </c>
      <c r="U14" s="12" t="s">
        <v>10</v>
      </c>
      <c r="V14" s="13" t="s">
        <v>26</v>
      </c>
    </row>
    <row r="15" spans="1:25" ht="12.75" customHeight="1" outlineLevel="1">
      <c r="A15" s="197" t="s">
        <v>294</v>
      </c>
      <c r="B15" s="202">
        <v>8</v>
      </c>
      <c r="C15" s="15">
        <v>5</v>
      </c>
      <c r="D15" s="16">
        <v>7.5</v>
      </c>
      <c r="E15" s="17">
        <v>12.5</v>
      </c>
      <c r="F15" s="15">
        <v>5</v>
      </c>
      <c r="G15" s="16">
        <v>8.7</v>
      </c>
      <c r="H15" s="17">
        <v>13.7</v>
      </c>
      <c r="I15" s="15"/>
      <c r="J15" s="16"/>
      <c r="K15" s="17">
        <v>0</v>
      </c>
      <c r="L15" s="15">
        <v>4</v>
      </c>
      <c r="M15" s="16">
        <v>9.2</v>
      </c>
      <c r="N15" s="17">
        <v>13.2</v>
      </c>
      <c r="O15" s="15">
        <v>4</v>
      </c>
      <c r="P15" s="16">
        <v>8.2</v>
      </c>
      <c r="Q15" s="17">
        <v>12.2</v>
      </c>
      <c r="R15" s="15"/>
      <c r="S15" s="16"/>
      <c r="T15" s="17">
        <v>0</v>
      </c>
      <c r="U15" s="142">
        <v>51.599999999999994</v>
      </c>
      <c r="V15" s="18"/>
      <c r="W15" s="5"/>
      <c r="X15" s="8"/>
      <c r="Y15" s="5"/>
    </row>
    <row r="16" spans="1:25" ht="12.75" customHeight="1" outlineLevel="1">
      <c r="A16" s="197" t="s">
        <v>295</v>
      </c>
      <c r="B16" s="202">
        <v>8</v>
      </c>
      <c r="C16" s="15">
        <v>5</v>
      </c>
      <c r="D16" s="16">
        <v>8.2</v>
      </c>
      <c r="E16" s="17">
        <v>13.2</v>
      </c>
      <c r="F16" s="15"/>
      <c r="G16" s="16"/>
      <c r="H16" s="17">
        <v>0</v>
      </c>
      <c r="I16" s="15">
        <v>3.5</v>
      </c>
      <c r="J16" s="16">
        <v>8.8</v>
      </c>
      <c r="K16" s="17">
        <v>12.3</v>
      </c>
      <c r="L16" s="15">
        <v>4</v>
      </c>
      <c r="M16" s="16">
        <v>8.7</v>
      </c>
      <c r="N16" s="17">
        <v>12.7</v>
      </c>
      <c r="O16" s="15">
        <v>4</v>
      </c>
      <c r="P16" s="16">
        <v>9</v>
      </c>
      <c r="Q16" s="17">
        <v>13</v>
      </c>
      <c r="R16" s="15">
        <v>4</v>
      </c>
      <c r="S16" s="16">
        <v>8.3</v>
      </c>
      <c r="T16" s="17">
        <v>12.3</v>
      </c>
      <c r="U16" s="142">
        <v>63.5</v>
      </c>
      <c r="V16" s="18"/>
      <c r="W16" s="5"/>
      <c r="X16" s="8"/>
      <c r="Y16" s="5"/>
    </row>
    <row r="17" spans="1:25" ht="12.75" customHeight="1" outlineLevel="1">
      <c r="A17" s="197" t="s">
        <v>296</v>
      </c>
      <c r="B17" s="202">
        <v>9</v>
      </c>
      <c r="C17" s="15">
        <v>6</v>
      </c>
      <c r="D17" s="16">
        <v>9.4</v>
      </c>
      <c r="E17" s="17">
        <v>15.4</v>
      </c>
      <c r="F17" s="15">
        <v>5</v>
      </c>
      <c r="G17" s="16">
        <v>9.7</v>
      </c>
      <c r="H17" s="17">
        <v>14.7</v>
      </c>
      <c r="I17" s="15">
        <v>5</v>
      </c>
      <c r="J17" s="16">
        <v>8.2</v>
      </c>
      <c r="K17" s="17">
        <v>13.2</v>
      </c>
      <c r="L17" s="15">
        <v>5</v>
      </c>
      <c r="M17" s="16">
        <v>9.5</v>
      </c>
      <c r="N17" s="17">
        <v>14.5</v>
      </c>
      <c r="O17" s="15">
        <v>4</v>
      </c>
      <c r="P17" s="16">
        <v>8.9</v>
      </c>
      <c r="Q17" s="17">
        <v>12.9</v>
      </c>
      <c r="R17" s="15">
        <v>5</v>
      </c>
      <c r="S17" s="16">
        <v>9.3</v>
      </c>
      <c r="T17" s="17">
        <v>14.3</v>
      </c>
      <c r="U17" s="142">
        <v>85</v>
      </c>
      <c r="V17" s="18"/>
      <c r="W17" s="5"/>
      <c r="X17" s="8"/>
      <c r="Y17" s="5"/>
    </row>
    <row r="18" spans="1:25" ht="12.75" customHeight="1" outlineLevel="1">
      <c r="A18" s="197" t="s">
        <v>297</v>
      </c>
      <c r="B18" s="202">
        <v>11</v>
      </c>
      <c r="C18" s="15">
        <v>4</v>
      </c>
      <c r="D18" s="16">
        <v>8.6</v>
      </c>
      <c r="E18" s="17">
        <v>12.6</v>
      </c>
      <c r="F18" s="15">
        <v>5</v>
      </c>
      <c r="G18" s="16">
        <v>9</v>
      </c>
      <c r="H18" s="17">
        <v>14</v>
      </c>
      <c r="I18" s="15">
        <v>4</v>
      </c>
      <c r="J18" s="16">
        <v>7.9</v>
      </c>
      <c r="K18" s="17">
        <v>11.9</v>
      </c>
      <c r="L18" s="15">
        <v>5</v>
      </c>
      <c r="M18" s="16">
        <v>8.9</v>
      </c>
      <c r="N18" s="17">
        <v>13.9</v>
      </c>
      <c r="O18" s="15"/>
      <c r="P18" s="16"/>
      <c r="Q18" s="17">
        <v>0</v>
      </c>
      <c r="R18" s="15">
        <v>4.5</v>
      </c>
      <c r="S18" s="16">
        <v>7.5</v>
      </c>
      <c r="T18" s="17">
        <v>12</v>
      </c>
      <c r="U18" s="142">
        <v>64.4</v>
      </c>
      <c r="V18" s="18"/>
      <c r="W18" s="5"/>
      <c r="X18" s="8"/>
      <c r="Y18" s="5"/>
    </row>
    <row r="19" spans="1:25" ht="12.75" customHeight="1" outlineLevel="1">
      <c r="A19" s="197" t="s">
        <v>298</v>
      </c>
      <c r="B19" s="202">
        <v>10</v>
      </c>
      <c r="C19" s="15"/>
      <c r="D19" s="16"/>
      <c r="E19" s="17">
        <v>0</v>
      </c>
      <c r="F19" s="15">
        <v>4</v>
      </c>
      <c r="G19" s="16">
        <v>8.8</v>
      </c>
      <c r="H19" s="17">
        <v>12.8</v>
      </c>
      <c r="I19" s="15">
        <v>3.5</v>
      </c>
      <c r="J19" s="16">
        <v>8.8</v>
      </c>
      <c r="K19" s="17">
        <v>12.3</v>
      </c>
      <c r="L19" s="15"/>
      <c r="M19" s="16"/>
      <c r="N19" s="17">
        <v>0</v>
      </c>
      <c r="O19" s="15">
        <v>4</v>
      </c>
      <c r="P19" s="16">
        <v>7.5</v>
      </c>
      <c r="Q19" s="17">
        <v>11.5</v>
      </c>
      <c r="R19" s="15">
        <v>4</v>
      </c>
      <c r="S19" s="16">
        <v>7.6</v>
      </c>
      <c r="T19" s="17">
        <v>11.6</v>
      </c>
      <c r="U19" s="142">
        <v>48.2</v>
      </c>
      <c r="V19" s="18"/>
      <c r="W19" s="5"/>
      <c r="X19" s="8"/>
      <c r="Y19" s="5"/>
    </row>
    <row r="20" spans="1:25" ht="16.5" thickBot="1">
      <c r="A20" s="143" t="s">
        <v>19</v>
      </c>
      <c r="B20" s="144"/>
      <c r="C20" s="19"/>
      <c r="D20" s="20"/>
      <c r="E20" s="21">
        <v>41.2</v>
      </c>
      <c r="F20" s="19"/>
      <c r="G20" s="20"/>
      <c r="H20" s="21">
        <v>42.4</v>
      </c>
      <c r="I20" s="19"/>
      <c r="J20" s="20"/>
      <c r="K20" s="21">
        <v>37.8</v>
      </c>
      <c r="L20" s="19"/>
      <c r="M20" s="20"/>
      <c r="N20" s="21">
        <v>41.599999999999994</v>
      </c>
      <c r="O20" s="19"/>
      <c r="P20" s="20"/>
      <c r="Q20" s="21">
        <v>38.099999999999994</v>
      </c>
      <c r="R20" s="19"/>
      <c r="S20" s="20"/>
      <c r="T20" s="21">
        <v>38.6</v>
      </c>
      <c r="U20" s="22">
        <v>239.7</v>
      </c>
      <c r="V20" s="23">
        <v>1</v>
      </c>
      <c r="W20" s="190" t="s">
        <v>12</v>
      </c>
      <c r="X20" s="8"/>
      <c r="Y20" s="5"/>
    </row>
    <row r="21" spans="1:25" ht="8.25" customHeight="1" thickBot="1" thickTop="1">
      <c r="A21" s="145"/>
      <c r="B21" s="128"/>
      <c r="C21" s="24"/>
      <c r="D21" s="25"/>
      <c r="E21" s="26"/>
      <c r="F21" s="24"/>
      <c r="G21" s="25"/>
      <c r="H21" s="26"/>
      <c r="I21" s="24"/>
      <c r="J21" s="25"/>
      <c r="K21" s="26"/>
      <c r="L21" s="24"/>
      <c r="M21" s="25"/>
      <c r="N21" s="26"/>
      <c r="O21" s="24"/>
      <c r="P21" s="25"/>
      <c r="Q21" s="26"/>
      <c r="R21" s="24"/>
      <c r="S21" s="25"/>
      <c r="T21" s="26"/>
      <c r="U21" s="27"/>
      <c r="V21" s="28"/>
      <c r="W21" s="9"/>
      <c r="X21" s="8"/>
      <c r="Y21" s="5"/>
    </row>
    <row r="22" spans="1:22" s="35" customFormat="1" ht="21.75" thickBot="1">
      <c r="A22" s="139" t="s">
        <v>81</v>
      </c>
      <c r="B22" s="140"/>
      <c r="C22" s="30"/>
      <c r="D22" s="31"/>
      <c r="E22" s="32"/>
      <c r="F22" s="30"/>
      <c r="G22" s="31"/>
      <c r="H22" s="32"/>
      <c r="I22" s="30"/>
      <c r="J22" s="31"/>
      <c r="K22" s="32"/>
      <c r="L22" s="30"/>
      <c r="M22" s="31"/>
      <c r="N22" s="32"/>
      <c r="O22" s="30"/>
      <c r="P22" s="31"/>
      <c r="Q22" s="32"/>
      <c r="R22" s="30"/>
      <c r="S22" s="31"/>
      <c r="T22" s="32"/>
      <c r="U22" s="33"/>
      <c r="V22" s="34"/>
    </row>
    <row r="23" spans="1:22" s="8" customFormat="1" ht="12.75" customHeight="1" outlineLevel="1">
      <c r="A23" s="141" t="s">
        <v>19</v>
      </c>
      <c r="B23" s="132" t="s">
        <v>41</v>
      </c>
      <c r="C23" s="133" t="s">
        <v>3</v>
      </c>
      <c r="D23" s="134" t="s">
        <v>4</v>
      </c>
      <c r="E23" s="135" t="s">
        <v>9</v>
      </c>
      <c r="F23" s="133" t="s">
        <v>3</v>
      </c>
      <c r="G23" s="134" t="s">
        <v>4</v>
      </c>
      <c r="H23" s="135" t="s">
        <v>6</v>
      </c>
      <c r="I23" s="133" t="s">
        <v>3</v>
      </c>
      <c r="J23" s="134" t="s">
        <v>4</v>
      </c>
      <c r="K23" s="135" t="s">
        <v>7</v>
      </c>
      <c r="L23" s="133" t="s">
        <v>3</v>
      </c>
      <c r="M23" s="134" t="s">
        <v>4</v>
      </c>
      <c r="N23" s="135" t="s">
        <v>42</v>
      </c>
      <c r="O23" s="133" t="s">
        <v>3</v>
      </c>
      <c r="P23" s="134" t="s">
        <v>4</v>
      </c>
      <c r="Q23" s="135" t="s">
        <v>83</v>
      </c>
      <c r="R23" s="133" t="s">
        <v>3</v>
      </c>
      <c r="S23" s="134" t="s">
        <v>4</v>
      </c>
      <c r="T23" s="135" t="s">
        <v>84</v>
      </c>
      <c r="U23" s="12" t="s">
        <v>10</v>
      </c>
      <c r="V23" s="13" t="s">
        <v>26</v>
      </c>
    </row>
    <row r="24" spans="1:25" ht="12.75" customHeight="1" outlineLevel="1">
      <c r="A24" s="197" t="s">
        <v>290</v>
      </c>
      <c r="B24" s="202">
        <v>5</v>
      </c>
      <c r="C24" s="15">
        <v>5</v>
      </c>
      <c r="D24" s="16">
        <v>8.4</v>
      </c>
      <c r="E24" s="17">
        <v>13.4</v>
      </c>
      <c r="F24" s="15">
        <v>6</v>
      </c>
      <c r="G24" s="16">
        <v>9.2</v>
      </c>
      <c r="H24" s="17">
        <v>15.2</v>
      </c>
      <c r="I24" s="15">
        <v>5</v>
      </c>
      <c r="J24" s="16">
        <v>8.9</v>
      </c>
      <c r="K24" s="17">
        <v>13.9</v>
      </c>
      <c r="L24" s="15">
        <v>5</v>
      </c>
      <c r="M24" s="16">
        <v>9.3</v>
      </c>
      <c r="N24" s="17">
        <v>14.3</v>
      </c>
      <c r="O24" s="15">
        <v>4</v>
      </c>
      <c r="P24" s="16">
        <v>8.5</v>
      </c>
      <c r="Q24" s="17">
        <v>12.5</v>
      </c>
      <c r="R24" s="15">
        <v>5</v>
      </c>
      <c r="S24" s="16">
        <v>8.9</v>
      </c>
      <c r="T24" s="17">
        <v>13.9</v>
      </c>
      <c r="U24" s="142">
        <v>83.2</v>
      </c>
      <c r="V24" s="18"/>
      <c r="W24" s="5"/>
      <c r="X24" s="8"/>
      <c r="Y24" s="5"/>
    </row>
    <row r="25" spans="1:25" ht="12.75" customHeight="1" outlineLevel="1">
      <c r="A25" s="197" t="s">
        <v>291</v>
      </c>
      <c r="B25" s="202">
        <v>4</v>
      </c>
      <c r="C25" s="15">
        <v>5</v>
      </c>
      <c r="D25" s="16">
        <v>8.2</v>
      </c>
      <c r="E25" s="17">
        <v>13.2</v>
      </c>
      <c r="F25" s="15"/>
      <c r="G25" s="16"/>
      <c r="H25" s="17">
        <v>0</v>
      </c>
      <c r="I25" s="15">
        <v>5</v>
      </c>
      <c r="J25" s="16">
        <v>8.6</v>
      </c>
      <c r="K25" s="17">
        <v>13.6</v>
      </c>
      <c r="L25" s="15">
        <v>5</v>
      </c>
      <c r="M25" s="16">
        <v>9.1</v>
      </c>
      <c r="N25" s="17">
        <v>14.1</v>
      </c>
      <c r="O25" s="15">
        <v>7</v>
      </c>
      <c r="P25" s="16">
        <v>7.5</v>
      </c>
      <c r="Q25" s="17">
        <v>14.5</v>
      </c>
      <c r="R25" s="15">
        <v>5</v>
      </c>
      <c r="S25" s="16">
        <v>8.6</v>
      </c>
      <c r="T25" s="17">
        <v>13.6</v>
      </c>
      <c r="U25" s="142">
        <v>69</v>
      </c>
      <c r="V25" s="18"/>
      <c r="W25" s="5"/>
      <c r="X25" s="8"/>
      <c r="Y25" s="5"/>
    </row>
    <row r="26" spans="1:25" ht="12.75" customHeight="1" outlineLevel="1">
      <c r="A26" s="197" t="s">
        <v>292</v>
      </c>
      <c r="B26" s="202">
        <v>6</v>
      </c>
      <c r="C26" s="15">
        <v>5</v>
      </c>
      <c r="D26" s="16">
        <v>9.2</v>
      </c>
      <c r="E26" s="17">
        <v>14.2</v>
      </c>
      <c r="F26" s="15">
        <v>6</v>
      </c>
      <c r="G26" s="16">
        <v>7.7</v>
      </c>
      <c r="H26" s="17">
        <v>13.7</v>
      </c>
      <c r="I26" s="15">
        <v>5</v>
      </c>
      <c r="J26" s="16">
        <v>8.8</v>
      </c>
      <c r="K26" s="17">
        <v>13.8</v>
      </c>
      <c r="L26" s="15">
        <v>5</v>
      </c>
      <c r="M26" s="16">
        <v>9.4</v>
      </c>
      <c r="N26" s="17">
        <v>14.4</v>
      </c>
      <c r="O26" s="15">
        <v>3</v>
      </c>
      <c r="P26" s="16">
        <v>9</v>
      </c>
      <c r="Q26" s="17">
        <v>12</v>
      </c>
      <c r="R26" s="15">
        <v>5</v>
      </c>
      <c r="S26" s="16">
        <v>9</v>
      </c>
      <c r="T26" s="17">
        <v>14</v>
      </c>
      <c r="U26" s="142">
        <v>82.1</v>
      </c>
      <c r="V26" s="18"/>
      <c r="W26" s="5"/>
      <c r="X26" s="8"/>
      <c r="Y26" s="5"/>
    </row>
    <row r="27" spans="1:25" ht="12.75" customHeight="1" outlineLevel="1">
      <c r="A27" s="197" t="s">
        <v>293</v>
      </c>
      <c r="B27" s="202">
        <v>5</v>
      </c>
      <c r="C27" s="15">
        <v>5</v>
      </c>
      <c r="D27" s="16">
        <v>8.1</v>
      </c>
      <c r="E27" s="17">
        <v>13.1</v>
      </c>
      <c r="F27" s="15">
        <v>7</v>
      </c>
      <c r="G27" s="16">
        <v>8</v>
      </c>
      <c r="H27" s="17">
        <v>15</v>
      </c>
      <c r="I27" s="15">
        <v>4.5</v>
      </c>
      <c r="J27" s="16">
        <v>8.4</v>
      </c>
      <c r="K27" s="17">
        <v>12.9</v>
      </c>
      <c r="L27" s="15">
        <v>4</v>
      </c>
      <c r="M27" s="16">
        <v>8.1</v>
      </c>
      <c r="N27" s="17">
        <v>12.1</v>
      </c>
      <c r="O27" s="15">
        <v>4</v>
      </c>
      <c r="P27" s="16">
        <v>8.5</v>
      </c>
      <c r="Q27" s="17">
        <v>12.5</v>
      </c>
      <c r="R27" s="15">
        <v>5</v>
      </c>
      <c r="S27" s="16">
        <v>8.6</v>
      </c>
      <c r="T27" s="17">
        <v>13.6</v>
      </c>
      <c r="U27" s="142">
        <v>79.19999999999999</v>
      </c>
      <c r="V27" s="18"/>
      <c r="W27" s="5"/>
      <c r="X27" s="8"/>
      <c r="Y27" s="5"/>
    </row>
    <row r="28" spans="1:25" ht="16.5" thickBot="1">
      <c r="A28" s="143" t="s">
        <v>19</v>
      </c>
      <c r="B28" s="144"/>
      <c r="C28" s="19"/>
      <c r="D28" s="20"/>
      <c r="E28" s="21">
        <v>40.8</v>
      </c>
      <c r="F28" s="19"/>
      <c r="G28" s="20"/>
      <c r="H28" s="21">
        <v>43.9</v>
      </c>
      <c r="I28" s="19"/>
      <c r="J28" s="20"/>
      <c r="K28" s="21">
        <v>41.300000000000004</v>
      </c>
      <c r="L28" s="19"/>
      <c r="M28" s="20"/>
      <c r="N28" s="21">
        <v>42.800000000000004</v>
      </c>
      <c r="O28" s="19"/>
      <c r="P28" s="20"/>
      <c r="Q28" s="21">
        <v>39.5</v>
      </c>
      <c r="R28" s="19"/>
      <c r="S28" s="20"/>
      <c r="T28" s="21">
        <v>41.5</v>
      </c>
      <c r="U28" s="22">
        <v>249.8</v>
      </c>
      <c r="V28" s="23">
        <v>1</v>
      </c>
      <c r="W28" s="190" t="s">
        <v>12</v>
      </c>
      <c r="X28" s="8"/>
      <c r="Y28" s="5"/>
    </row>
    <row r="29" spans="1:25" ht="7.5" customHeight="1" thickBot="1" thickTop="1">
      <c r="A29" s="145"/>
      <c r="B29" s="128"/>
      <c r="C29" s="24"/>
      <c r="D29" s="25"/>
      <c r="E29" s="26"/>
      <c r="F29" s="24"/>
      <c r="G29" s="25"/>
      <c r="H29" s="26"/>
      <c r="I29" s="24"/>
      <c r="J29" s="25"/>
      <c r="K29" s="26"/>
      <c r="L29" s="24"/>
      <c r="M29" s="25"/>
      <c r="N29" s="26"/>
      <c r="O29" s="24"/>
      <c r="P29" s="25"/>
      <c r="Q29" s="26"/>
      <c r="R29" s="24"/>
      <c r="S29" s="25"/>
      <c r="T29" s="26"/>
      <c r="U29" s="27"/>
      <c r="V29" s="28"/>
      <c r="W29" s="9"/>
      <c r="X29" s="8"/>
      <c r="Y29" s="5"/>
    </row>
    <row r="30" spans="1:22" s="35" customFormat="1" ht="21.75" thickBot="1">
      <c r="A30" s="192" t="s">
        <v>90</v>
      </c>
      <c r="B30" s="140"/>
      <c r="C30" s="30"/>
      <c r="D30" s="31"/>
      <c r="E30" s="32"/>
      <c r="F30" s="30"/>
      <c r="G30" s="31"/>
      <c r="H30" s="32"/>
      <c r="I30" s="30"/>
      <c r="J30" s="31"/>
      <c r="K30" s="32"/>
      <c r="L30" s="30"/>
      <c r="M30" s="31"/>
      <c r="N30" s="32"/>
      <c r="O30" s="30"/>
      <c r="P30" s="31"/>
      <c r="Q30" s="32"/>
      <c r="R30" s="30"/>
      <c r="S30" s="31"/>
      <c r="T30" s="32"/>
      <c r="U30" s="191" t="s">
        <v>21</v>
      </c>
      <c r="V30" s="34"/>
    </row>
    <row r="31" spans="1:22" s="8" customFormat="1" ht="12.75" customHeight="1" outlineLevel="1">
      <c r="A31" s="141" t="s">
        <v>13</v>
      </c>
      <c r="B31" s="132" t="s">
        <v>41</v>
      </c>
      <c r="C31" s="133" t="s">
        <v>3</v>
      </c>
      <c r="D31" s="134" t="s">
        <v>4</v>
      </c>
      <c r="E31" s="135" t="s">
        <v>9</v>
      </c>
      <c r="F31" s="133" t="s">
        <v>3</v>
      </c>
      <c r="G31" s="134" t="s">
        <v>4</v>
      </c>
      <c r="H31" s="135" t="s">
        <v>6</v>
      </c>
      <c r="I31" s="133" t="s">
        <v>3</v>
      </c>
      <c r="J31" s="134" t="s">
        <v>4</v>
      </c>
      <c r="K31" s="135" t="s">
        <v>7</v>
      </c>
      <c r="L31" s="133" t="s">
        <v>3</v>
      </c>
      <c r="M31" s="134" t="s">
        <v>4</v>
      </c>
      <c r="N31" s="135" t="s">
        <v>42</v>
      </c>
      <c r="O31" s="133"/>
      <c r="P31" s="134"/>
      <c r="Q31" s="135"/>
      <c r="R31" s="133"/>
      <c r="S31" s="134"/>
      <c r="T31" s="135"/>
      <c r="U31" s="12" t="s">
        <v>10</v>
      </c>
      <c r="V31" s="13" t="s">
        <v>26</v>
      </c>
    </row>
    <row r="32" spans="1:25" ht="12.75" customHeight="1" outlineLevel="1">
      <c r="A32" s="199" t="s">
        <v>282</v>
      </c>
      <c r="B32" s="202">
        <v>10</v>
      </c>
      <c r="C32" s="15">
        <v>4</v>
      </c>
      <c r="D32" s="16">
        <v>9.3</v>
      </c>
      <c r="E32" s="17">
        <v>13.3</v>
      </c>
      <c r="F32" s="15">
        <v>4</v>
      </c>
      <c r="G32" s="16">
        <v>9</v>
      </c>
      <c r="H32" s="17">
        <v>13</v>
      </c>
      <c r="I32" s="15">
        <v>4</v>
      </c>
      <c r="J32" s="16">
        <v>8.9</v>
      </c>
      <c r="K32" s="17">
        <v>12.9</v>
      </c>
      <c r="L32" s="15">
        <v>3</v>
      </c>
      <c r="M32" s="16">
        <v>9.2</v>
      </c>
      <c r="N32" s="17">
        <v>12.2</v>
      </c>
      <c r="O32" s="194"/>
      <c r="P32" s="195"/>
      <c r="Q32" s="17">
        <v>0</v>
      </c>
      <c r="R32" s="194"/>
      <c r="S32" s="195"/>
      <c r="T32" s="17">
        <v>0</v>
      </c>
      <c r="U32" s="142">
        <v>51.400000000000006</v>
      </c>
      <c r="V32" s="18"/>
      <c r="W32" s="5"/>
      <c r="X32" s="8"/>
      <c r="Y32" s="5"/>
    </row>
    <row r="33" spans="1:25" ht="12.75" customHeight="1" outlineLevel="1">
      <c r="A33" s="199" t="s">
        <v>283</v>
      </c>
      <c r="B33" s="202">
        <v>11</v>
      </c>
      <c r="C33" s="15">
        <v>3</v>
      </c>
      <c r="D33" s="16">
        <v>8.6</v>
      </c>
      <c r="E33" s="17">
        <v>11.6</v>
      </c>
      <c r="F33" s="15">
        <v>3</v>
      </c>
      <c r="G33" s="16">
        <v>8.8</v>
      </c>
      <c r="H33" s="17">
        <v>11.8</v>
      </c>
      <c r="I33" s="15">
        <v>2.5</v>
      </c>
      <c r="J33" s="16">
        <v>8.2</v>
      </c>
      <c r="K33" s="17">
        <v>10.7</v>
      </c>
      <c r="L33" s="15">
        <v>2</v>
      </c>
      <c r="M33" s="16">
        <v>9</v>
      </c>
      <c r="N33" s="17">
        <v>11</v>
      </c>
      <c r="O33" s="194"/>
      <c r="P33" s="195"/>
      <c r="Q33" s="17">
        <v>0</v>
      </c>
      <c r="R33" s="194"/>
      <c r="S33" s="195"/>
      <c r="T33" s="17">
        <v>0</v>
      </c>
      <c r="U33" s="142">
        <v>45.099999999999994</v>
      </c>
      <c r="V33" s="18"/>
      <c r="W33" s="5"/>
      <c r="X33" s="8"/>
      <c r="Y33" s="5"/>
    </row>
    <row r="34" spans="1:25" ht="12.75" customHeight="1" outlineLevel="1">
      <c r="A34" s="199" t="s">
        <v>284</v>
      </c>
      <c r="B34" s="202">
        <v>11</v>
      </c>
      <c r="C34" s="15">
        <v>3</v>
      </c>
      <c r="D34" s="16">
        <v>9.4</v>
      </c>
      <c r="E34" s="17">
        <v>12.4</v>
      </c>
      <c r="F34" s="15">
        <v>4</v>
      </c>
      <c r="G34" s="16">
        <v>9</v>
      </c>
      <c r="H34" s="17">
        <v>13</v>
      </c>
      <c r="I34" s="15">
        <v>3</v>
      </c>
      <c r="J34" s="16">
        <v>8.7</v>
      </c>
      <c r="K34" s="17">
        <v>11.7</v>
      </c>
      <c r="L34" s="15">
        <v>3</v>
      </c>
      <c r="M34" s="16">
        <v>9.4</v>
      </c>
      <c r="N34" s="17">
        <v>12.4</v>
      </c>
      <c r="O34" s="194"/>
      <c r="P34" s="195"/>
      <c r="Q34" s="17">
        <v>0</v>
      </c>
      <c r="R34" s="194"/>
      <c r="S34" s="195"/>
      <c r="T34" s="17">
        <v>0</v>
      </c>
      <c r="U34" s="142">
        <v>49.49999999999999</v>
      </c>
      <c r="V34" s="18"/>
      <c r="W34" s="5"/>
      <c r="X34" s="8"/>
      <c r="Y34" s="5"/>
    </row>
    <row r="35" spans="1:25" ht="12.75" customHeight="1" outlineLevel="1">
      <c r="A35" s="199" t="s">
        <v>285</v>
      </c>
      <c r="B35" s="202">
        <v>12</v>
      </c>
      <c r="C35" s="15">
        <v>3</v>
      </c>
      <c r="D35" s="16">
        <v>8.9</v>
      </c>
      <c r="E35" s="17">
        <v>11.9</v>
      </c>
      <c r="F35" s="15">
        <v>4</v>
      </c>
      <c r="G35" s="16">
        <v>8.7</v>
      </c>
      <c r="H35" s="17">
        <v>12.7</v>
      </c>
      <c r="I35" s="15">
        <v>3</v>
      </c>
      <c r="J35" s="16">
        <v>8.5</v>
      </c>
      <c r="K35" s="17">
        <v>11.5</v>
      </c>
      <c r="L35" s="15">
        <v>3</v>
      </c>
      <c r="M35" s="16">
        <v>9.6</v>
      </c>
      <c r="N35" s="17">
        <v>12.6</v>
      </c>
      <c r="O35" s="194"/>
      <c r="P35" s="195"/>
      <c r="Q35" s="17">
        <v>0</v>
      </c>
      <c r="R35" s="194"/>
      <c r="S35" s="195"/>
      <c r="T35" s="17">
        <v>0</v>
      </c>
      <c r="U35" s="142">
        <v>48.7</v>
      </c>
      <c r="V35" s="18"/>
      <c r="W35" s="5"/>
      <c r="X35" s="8"/>
      <c r="Y35" s="5"/>
    </row>
    <row r="36" spans="1:25" ht="16.5" thickBot="1">
      <c r="A36" s="143" t="s">
        <v>13</v>
      </c>
      <c r="B36" s="144"/>
      <c r="C36" s="19"/>
      <c r="D36" s="20"/>
      <c r="E36" s="21">
        <v>37.6</v>
      </c>
      <c r="F36" s="19"/>
      <c r="G36" s="20"/>
      <c r="H36" s="21">
        <v>38.7</v>
      </c>
      <c r="I36" s="19"/>
      <c r="J36" s="20"/>
      <c r="K36" s="21">
        <v>36.1</v>
      </c>
      <c r="L36" s="19"/>
      <c r="M36" s="20"/>
      <c r="N36" s="21">
        <v>37.2</v>
      </c>
      <c r="O36" s="19"/>
      <c r="P36" s="20"/>
      <c r="Q36" s="21">
        <v>0</v>
      </c>
      <c r="R36" s="19"/>
      <c r="S36" s="20"/>
      <c r="T36" s="21">
        <v>0</v>
      </c>
      <c r="U36" s="22">
        <v>149.60000000000002</v>
      </c>
      <c r="V36" s="23">
        <v>1</v>
      </c>
      <c r="W36" s="193" t="s">
        <v>82</v>
      </c>
      <c r="X36" s="8"/>
      <c r="Y36" s="5"/>
    </row>
    <row r="37" spans="1:22" s="8" customFormat="1" ht="12.75" customHeight="1" outlineLevel="1" thickTop="1">
      <c r="A37" s="141" t="s">
        <v>87</v>
      </c>
      <c r="B37" s="132" t="s">
        <v>41</v>
      </c>
      <c r="C37" s="133" t="s">
        <v>3</v>
      </c>
      <c r="D37" s="134" t="s">
        <v>4</v>
      </c>
      <c r="E37" s="135" t="s">
        <v>9</v>
      </c>
      <c r="F37" s="133" t="s">
        <v>3</v>
      </c>
      <c r="G37" s="134" t="s">
        <v>4</v>
      </c>
      <c r="H37" s="135" t="s">
        <v>6</v>
      </c>
      <c r="I37" s="133" t="s">
        <v>3</v>
      </c>
      <c r="J37" s="134" t="s">
        <v>4</v>
      </c>
      <c r="K37" s="135" t="s">
        <v>7</v>
      </c>
      <c r="L37" s="133" t="s">
        <v>3</v>
      </c>
      <c r="M37" s="134" t="s">
        <v>4</v>
      </c>
      <c r="N37" s="135" t="s">
        <v>42</v>
      </c>
      <c r="O37" s="133"/>
      <c r="P37" s="134"/>
      <c r="Q37" s="135"/>
      <c r="R37" s="133"/>
      <c r="S37" s="134"/>
      <c r="T37" s="135"/>
      <c r="U37" s="12" t="s">
        <v>10</v>
      </c>
      <c r="V37" s="13" t="s">
        <v>26</v>
      </c>
    </row>
    <row r="38" spans="1:25" ht="12.75" customHeight="1" outlineLevel="1">
      <c r="A38" s="197" t="s">
        <v>299</v>
      </c>
      <c r="B38" s="202">
        <v>11</v>
      </c>
      <c r="C38" s="15">
        <v>2</v>
      </c>
      <c r="D38" s="16">
        <v>8.8</v>
      </c>
      <c r="E38" s="17">
        <v>10.8</v>
      </c>
      <c r="F38" s="15">
        <v>3</v>
      </c>
      <c r="G38" s="16">
        <v>8.8</v>
      </c>
      <c r="H38" s="17">
        <v>11.8</v>
      </c>
      <c r="I38" s="15">
        <v>2</v>
      </c>
      <c r="J38" s="16">
        <v>8.4</v>
      </c>
      <c r="K38" s="17">
        <v>10.4</v>
      </c>
      <c r="L38" s="15">
        <v>2</v>
      </c>
      <c r="M38" s="16">
        <v>8.1</v>
      </c>
      <c r="N38" s="17">
        <v>10.1</v>
      </c>
      <c r="O38" s="194"/>
      <c r="P38" s="195"/>
      <c r="Q38" s="17">
        <v>0</v>
      </c>
      <c r="R38" s="194"/>
      <c r="S38" s="195"/>
      <c r="T38" s="17">
        <v>0</v>
      </c>
      <c r="U38" s="142">
        <v>43.1</v>
      </c>
      <c r="V38" s="18"/>
      <c r="W38" s="5"/>
      <c r="X38" s="8"/>
      <c r="Y38" s="5"/>
    </row>
    <row r="39" spans="1:25" ht="12.75" customHeight="1" outlineLevel="1">
      <c r="A39" s="197" t="s">
        <v>300</v>
      </c>
      <c r="B39" s="202">
        <v>11</v>
      </c>
      <c r="C39" s="15">
        <v>2.5</v>
      </c>
      <c r="D39" s="16">
        <v>8.1</v>
      </c>
      <c r="E39" s="17">
        <v>10.6</v>
      </c>
      <c r="F39" s="15">
        <v>4</v>
      </c>
      <c r="G39" s="16">
        <v>8.8</v>
      </c>
      <c r="H39" s="17">
        <v>12.8</v>
      </c>
      <c r="I39" s="15">
        <v>3</v>
      </c>
      <c r="J39" s="16">
        <v>8.9</v>
      </c>
      <c r="K39" s="17">
        <v>11.9</v>
      </c>
      <c r="L39" s="15">
        <v>2.8</v>
      </c>
      <c r="M39" s="16">
        <v>7.9</v>
      </c>
      <c r="N39" s="17">
        <v>10.7</v>
      </c>
      <c r="O39" s="194"/>
      <c r="P39" s="195"/>
      <c r="Q39" s="17">
        <v>0</v>
      </c>
      <c r="R39" s="194"/>
      <c r="S39" s="195"/>
      <c r="T39" s="17">
        <v>0</v>
      </c>
      <c r="U39" s="142">
        <v>46</v>
      </c>
      <c r="V39" s="18"/>
      <c r="W39" s="5"/>
      <c r="X39" s="8"/>
      <c r="Y39" s="5"/>
    </row>
    <row r="40" spans="1:25" ht="12.75" customHeight="1" outlineLevel="1">
      <c r="A40" s="197" t="s">
        <v>301</v>
      </c>
      <c r="B40" s="202">
        <v>11</v>
      </c>
      <c r="C40" s="15">
        <v>3</v>
      </c>
      <c r="D40" s="16">
        <v>8.8</v>
      </c>
      <c r="E40" s="17">
        <v>11.8</v>
      </c>
      <c r="F40" s="15">
        <v>5</v>
      </c>
      <c r="G40" s="16">
        <v>8</v>
      </c>
      <c r="H40" s="17">
        <v>13</v>
      </c>
      <c r="I40" s="15">
        <v>4</v>
      </c>
      <c r="J40" s="16">
        <v>8.5</v>
      </c>
      <c r="K40" s="17">
        <v>12.5</v>
      </c>
      <c r="L40" s="15">
        <v>3</v>
      </c>
      <c r="M40" s="16">
        <v>8.5</v>
      </c>
      <c r="N40" s="17">
        <v>11.5</v>
      </c>
      <c r="O40" s="194"/>
      <c r="P40" s="195"/>
      <c r="Q40" s="17">
        <v>0</v>
      </c>
      <c r="R40" s="194"/>
      <c r="S40" s="195"/>
      <c r="T40" s="17">
        <v>0</v>
      </c>
      <c r="U40" s="142">
        <v>48.8</v>
      </c>
      <c r="V40" s="18"/>
      <c r="W40" s="5"/>
      <c r="X40" s="8"/>
      <c r="Y40" s="5"/>
    </row>
    <row r="41" spans="1:25" ht="12.75" customHeight="1" outlineLevel="1">
      <c r="A41" s="197" t="s">
        <v>302</v>
      </c>
      <c r="B41" s="202">
        <v>10</v>
      </c>
      <c r="C41" s="15"/>
      <c r="D41" s="16"/>
      <c r="E41" s="17">
        <v>0</v>
      </c>
      <c r="F41" s="15"/>
      <c r="G41" s="16"/>
      <c r="H41" s="17">
        <v>0</v>
      </c>
      <c r="I41" s="15"/>
      <c r="J41" s="16"/>
      <c r="K41" s="17">
        <v>0</v>
      </c>
      <c r="L41" s="15"/>
      <c r="M41" s="16"/>
      <c r="N41" s="17">
        <v>0</v>
      </c>
      <c r="O41" s="194"/>
      <c r="P41" s="195"/>
      <c r="Q41" s="17">
        <v>0</v>
      </c>
      <c r="R41" s="194"/>
      <c r="S41" s="195"/>
      <c r="T41" s="17">
        <v>0</v>
      </c>
      <c r="U41" s="142">
        <v>0</v>
      </c>
      <c r="V41" s="18"/>
      <c r="W41" s="5"/>
      <c r="X41" s="8"/>
      <c r="Y41" s="5"/>
    </row>
    <row r="42" spans="1:25" ht="16.5" thickBot="1">
      <c r="A42" s="143" t="s">
        <v>87</v>
      </c>
      <c r="B42" s="144"/>
      <c r="C42" s="19"/>
      <c r="D42" s="20"/>
      <c r="E42" s="21">
        <v>33.2</v>
      </c>
      <c r="F42" s="19"/>
      <c r="G42" s="20"/>
      <c r="H42" s="21">
        <v>37.6</v>
      </c>
      <c r="I42" s="19"/>
      <c r="J42" s="20"/>
      <c r="K42" s="21">
        <v>34.8</v>
      </c>
      <c r="L42" s="19"/>
      <c r="M42" s="20"/>
      <c r="N42" s="21">
        <v>32.3</v>
      </c>
      <c r="O42" s="19"/>
      <c r="P42" s="20"/>
      <c r="Q42" s="21">
        <v>0</v>
      </c>
      <c r="R42" s="19"/>
      <c r="S42" s="20"/>
      <c r="T42" s="21">
        <v>0</v>
      </c>
      <c r="U42" s="22">
        <v>137.9</v>
      </c>
      <c r="V42" s="23">
        <v>2</v>
      </c>
      <c r="W42" s="193" t="s">
        <v>82</v>
      </c>
      <c r="X42" s="8"/>
      <c r="Y42" s="5"/>
    </row>
    <row r="43" spans="1:22" s="8" customFormat="1" ht="12.75" customHeight="1" outlineLevel="1" thickTop="1">
      <c r="A43" s="141" t="s">
        <v>88</v>
      </c>
      <c r="B43" s="132" t="s">
        <v>41</v>
      </c>
      <c r="C43" s="133" t="s">
        <v>3</v>
      </c>
      <c r="D43" s="134" t="s">
        <v>4</v>
      </c>
      <c r="E43" s="135" t="s">
        <v>9</v>
      </c>
      <c r="F43" s="133" t="s">
        <v>3</v>
      </c>
      <c r="G43" s="134" t="s">
        <v>4</v>
      </c>
      <c r="H43" s="135" t="s">
        <v>6</v>
      </c>
      <c r="I43" s="133" t="s">
        <v>3</v>
      </c>
      <c r="J43" s="134" t="s">
        <v>4</v>
      </c>
      <c r="K43" s="135" t="s">
        <v>7</v>
      </c>
      <c r="L43" s="133" t="s">
        <v>3</v>
      </c>
      <c r="M43" s="134" t="s">
        <v>4</v>
      </c>
      <c r="N43" s="135" t="s">
        <v>42</v>
      </c>
      <c r="O43" s="133"/>
      <c r="P43" s="134"/>
      <c r="Q43" s="135"/>
      <c r="R43" s="133"/>
      <c r="S43" s="134"/>
      <c r="T43" s="135"/>
      <c r="U43" s="12" t="s">
        <v>10</v>
      </c>
      <c r="V43" s="13" t="s">
        <v>26</v>
      </c>
    </row>
    <row r="44" spans="1:25" ht="12.75" customHeight="1" outlineLevel="1">
      <c r="A44" s="197" t="s">
        <v>303</v>
      </c>
      <c r="B44" s="202">
        <v>12</v>
      </c>
      <c r="C44" s="15">
        <v>2</v>
      </c>
      <c r="D44" s="16">
        <v>9.3</v>
      </c>
      <c r="E44" s="17">
        <v>11.3</v>
      </c>
      <c r="F44" s="15">
        <v>5</v>
      </c>
      <c r="G44" s="16">
        <v>9.5</v>
      </c>
      <c r="H44" s="17">
        <v>14.5</v>
      </c>
      <c r="I44" s="15">
        <v>2</v>
      </c>
      <c r="J44" s="16">
        <v>8.2</v>
      </c>
      <c r="K44" s="17">
        <v>10.2</v>
      </c>
      <c r="L44" s="15">
        <v>2.7</v>
      </c>
      <c r="M44" s="16">
        <v>9.2</v>
      </c>
      <c r="N44" s="17">
        <v>11.899999999999999</v>
      </c>
      <c r="O44" s="194"/>
      <c r="P44" s="195"/>
      <c r="Q44" s="17">
        <v>0</v>
      </c>
      <c r="R44" s="194"/>
      <c r="S44" s="195"/>
      <c r="T44" s="17">
        <v>0</v>
      </c>
      <c r="U44" s="142">
        <v>47.9</v>
      </c>
      <c r="V44" s="18"/>
      <c r="W44" s="5"/>
      <c r="X44" s="8"/>
      <c r="Y44" s="5"/>
    </row>
    <row r="45" spans="1:25" ht="12.75" customHeight="1" outlineLevel="1">
      <c r="A45" s="197" t="s">
        <v>304</v>
      </c>
      <c r="B45" s="202">
        <v>11</v>
      </c>
      <c r="C45" s="15">
        <v>2</v>
      </c>
      <c r="D45" s="16">
        <v>8.8</v>
      </c>
      <c r="E45" s="17">
        <v>10.8</v>
      </c>
      <c r="F45" s="15">
        <v>2</v>
      </c>
      <c r="G45" s="16">
        <v>7.7</v>
      </c>
      <c r="H45" s="17">
        <v>9.7</v>
      </c>
      <c r="I45" s="15">
        <v>1.6</v>
      </c>
      <c r="J45" s="16">
        <v>5.5</v>
      </c>
      <c r="K45" s="17">
        <v>7.1</v>
      </c>
      <c r="L45" s="15">
        <v>0.8</v>
      </c>
      <c r="M45" s="16">
        <v>7.5</v>
      </c>
      <c r="N45" s="17">
        <v>8.3</v>
      </c>
      <c r="O45" s="194"/>
      <c r="P45" s="195"/>
      <c r="Q45" s="17">
        <v>0</v>
      </c>
      <c r="R45" s="194"/>
      <c r="S45" s="195"/>
      <c r="T45" s="17">
        <v>0</v>
      </c>
      <c r="U45" s="142">
        <v>35.900000000000006</v>
      </c>
      <c r="V45" s="18"/>
      <c r="W45" s="5"/>
      <c r="X45" s="8"/>
      <c r="Y45" s="5"/>
    </row>
    <row r="46" spans="1:25" ht="12.75" customHeight="1" outlineLevel="1">
      <c r="A46" s="197" t="s">
        <v>305</v>
      </c>
      <c r="B46" s="202">
        <v>11</v>
      </c>
      <c r="C46" s="15">
        <v>2</v>
      </c>
      <c r="D46" s="16">
        <v>9.3</v>
      </c>
      <c r="E46" s="17">
        <v>11.3</v>
      </c>
      <c r="F46" s="15">
        <v>5</v>
      </c>
      <c r="G46" s="16">
        <v>9.2</v>
      </c>
      <c r="H46" s="17">
        <v>14.2</v>
      </c>
      <c r="I46" s="15">
        <v>2</v>
      </c>
      <c r="J46" s="16">
        <v>8</v>
      </c>
      <c r="K46" s="17">
        <v>10</v>
      </c>
      <c r="L46" s="15">
        <v>2</v>
      </c>
      <c r="M46" s="16">
        <v>7.6</v>
      </c>
      <c r="N46" s="17">
        <v>9.6</v>
      </c>
      <c r="O46" s="194"/>
      <c r="P46" s="195"/>
      <c r="Q46" s="17">
        <v>0</v>
      </c>
      <c r="R46" s="194"/>
      <c r="S46" s="195"/>
      <c r="T46" s="17">
        <v>0</v>
      </c>
      <c r="U46" s="142">
        <v>45.1</v>
      </c>
      <c r="V46" s="18"/>
      <c r="W46" s="5"/>
      <c r="X46" s="8"/>
      <c r="Y46" s="5"/>
    </row>
    <row r="47" spans="1:25" ht="12.75" customHeight="1" outlineLevel="1">
      <c r="A47" s="197" t="s">
        <v>306</v>
      </c>
      <c r="B47" s="202">
        <v>11</v>
      </c>
      <c r="C47" s="15">
        <v>2</v>
      </c>
      <c r="D47" s="16">
        <v>9.4</v>
      </c>
      <c r="E47" s="17">
        <v>11.4</v>
      </c>
      <c r="F47" s="15">
        <v>3</v>
      </c>
      <c r="G47" s="16">
        <v>8</v>
      </c>
      <c r="H47" s="17">
        <v>11</v>
      </c>
      <c r="I47" s="15">
        <v>3</v>
      </c>
      <c r="J47" s="16">
        <v>7.6</v>
      </c>
      <c r="K47" s="17">
        <v>10.6</v>
      </c>
      <c r="L47" s="15">
        <v>2</v>
      </c>
      <c r="M47" s="16">
        <v>8.8</v>
      </c>
      <c r="N47" s="17">
        <v>10.8</v>
      </c>
      <c r="O47" s="194"/>
      <c r="P47" s="195"/>
      <c r="Q47" s="17">
        <v>0</v>
      </c>
      <c r="R47" s="194"/>
      <c r="S47" s="195"/>
      <c r="T47" s="17">
        <v>0</v>
      </c>
      <c r="U47" s="142">
        <v>43.8</v>
      </c>
      <c r="V47" s="18"/>
      <c r="W47" s="5"/>
      <c r="X47" s="8"/>
      <c r="Y47" s="5"/>
    </row>
    <row r="48" spans="1:25" ht="16.5" thickBot="1">
      <c r="A48" s="143" t="s">
        <v>88</v>
      </c>
      <c r="B48" s="144"/>
      <c r="C48" s="19"/>
      <c r="D48" s="20"/>
      <c r="E48" s="21">
        <v>34</v>
      </c>
      <c r="F48" s="19"/>
      <c r="G48" s="20"/>
      <c r="H48" s="21">
        <v>39.7</v>
      </c>
      <c r="I48" s="19"/>
      <c r="J48" s="20"/>
      <c r="K48" s="21">
        <v>30.799999999999997</v>
      </c>
      <c r="L48" s="19"/>
      <c r="M48" s="20"/>
      <c r="N48" s="21">
        <v>32.3</v>
      </c>
      <c r="O48" s="19"/>
      <c r="P48" s="20"/>
      <c r="Q48" s="21">
        <v>0</v>
      </c>
      <c r="R48" s="19"/>
      <c r="S48" s="20"/>
      <c r="T48" s="21">
        <v>0</v>
      </c>
      <c r="U48" s="22">
        <v>136.8</v>
      </c>
      <c r="V48" s="23">
        <v>3</v>
      </c>
      <c r="W48" s="193" t="s">
        <v>82</v>
      </c>
      <c r="X48" s="8"/>
      <c r="Y48" s="5"/>
    </row>
    <row r="49" spans="1:25" ht="8.25" customHeight="1" thickBot="1" thickTop="1">
      <c r="A49" s="145"/>
      <c r="B49" s="128"/>
      <c r="C49" s="24"/>
      <c r="D49" s="25"/>
      <c r="E49" s="26"/>
      <c r="F49" s="24"/>
      <c r="G49" s="25"/>
      <c r="H49" s="26"/>
      <c r="I49" s="24"/>
      <c r="J49" s="25"/>
      <c r="K49" s="26"/>
      <c r="L49" s="24"/>
      <c r="M49" s="25"/>
      <c r="N49" s="26"/>
      <c r="O49" s="24"/>
      <c r="P49" s="25"/>
      <c r="Q49" s="26"/>
      <c r="R49" s="24"/>
      <c r="S49" s="25"/>
      <c r="T49" s="26"/>
      <c r="U49" s="27"/>
      <c r="V49" s="28"/>
      <c r="W49" s="9"/>
      <c r="X49" s="8"/>
      <c r="Y49" s="5"/>
    </row>
    <row r="50" spans="1:22" s="35" customFormat="1" ht="21.75" thickBot="1">
      <c r="A50" s="192" t="s">
        <v>89</v>
      </c>
      <c r="B50" s="140"/>
      <c r="C50" s="30"/>
      <c r="D50" s="31"/>
      <c r="E50" s="32"/>
      <c r="F50" s="30"/>
      <c r="G50" s="31"/>
      <c r="H50" s="32"/>
      <c r="I50" s="30"/>
      <c r="J50" s="31"/>
      <c r="K50" s="32"/>
      <c r="L50" s="30"/>
      <c r="M50" s="31"/>
      <c r="N50" s="32"/>
      <c r="O50" s="30"/>
      <c r="P50" s="31"/>
      <c r="Q50" s="32"/>
      <c r="R50" s="30"/>
      <c r="S50" s="31"/>
      <c r="T50" s="32"/>
      <c r="U50" s="191" t="s">
        <v>21</v>
      </c>
      <c r="V50" s="34"/>
    </row>
    <row r="51" spans="1:22" s="8" customFormat="1" ht="12.75" customHeight="1" outlineLevel="1">
      <c r="A51" s="141" t="s">
        <v>13</v>
      </c>
      <c r="B51" s="132" t="s">
        <v>41</v>
      </c>
      <c r="C51" s="133" t="s">
        <v>3</v>
      </c>
      <c r="D51" s="134" t="s">
        <v>4</v>
      </c>
      <c r="E51" s="135" t="s">
        <v>9</v>
      </c>
      <c r="F51" s="133" t="s">
        <v>3</v>
      </c>
      <c r="G51" s="134" t="s">
        <v>4</v>
      </c>
      <c r="H51" s="135" t="s">
        <v>6</v>
      </c>
      <c r="I51" s="133" t="s">
        <v>3</v>
      </c>
      <c r="J51" s="134" t="s">
        <v>4</v>
      </c>
      <c r="K51" s="135" t="s">
        <v>7</v>
      </c>
      <c r="L51" s="133" t="s">
        <v>3</v>
      </c>
      <c r="M51" s="134" t="s">
        <v>4</v>
      </c>
      <c r="N51" s="135" t="s">
        <v>42</v>
      </c>
      <c r="O51" s="133"/>
      <c r="P51" s="134"/>
      <c r="Q51" s="135"/>
      <c r="R51" s="133"/>
      <c r="S51" s="134"/>
      <c r="T51" s="135"/>
      <c r="U51" s="12" t="s">
        <v>10</v>
      </c>
      <c r="V51" s="13" t="s">
        <v>26</v>
      </c>
    </row>
    <row r="52" spans="1:25" ht="12.75" customHeight="1" outlineLevel="1">
      <c r="A52" s="199" t="s">
        <v>278</v>
      </c>
      <c r="B52" s="202">
        <v>10</v>
      </c>
      <c r="C52" s="15">
        <v>5</v>
      </c>
      <c r="D52" s="16">
        <v>9.5</v>
      </c>
      <c r="E52" s="17">
        <v>14.5</v>
      </c>
      <c r="F52" s="15">
        <v>5</v>
      </c>
      <c r="G52" s="16">
        <v>9</v>
      </c>
      <c r="H52" s="17">
        <v>14</v>
      </c>
      <c r="I52" s="15">
        <v>5</v>
      </c>
      <c r="J52" s="16">
        <v>9</v>
      </c>
      <c r="K52" s="17">
        <v>14</v>
      </c>
      <c r="L52" s="15">
        <v>5</v>
      </c>
      <c r="M52" s="16">
        <v>9.8</v>
      </c>
      <c r="N52" s="17">
        <v>14.8</v>
      </c>
      <c r="O52" s="194"/>
      <c r="P52" s="195"/>
      <c r="Q52" s="17">
        <v>0</v>
      </c>
      <c r="R52" s="194"/>
      <c r="S52" s="195"/>
      <c r="T52" s="17">
        <v>0</v>
      </c>
      <c r="U52" s="142">
        <v>57.3</v>
      </c>
      <c r="V52" s="18"/>
      <c r="W52" s="5"/>
      <c r="X52" s="8"/>
      <c r="Y52" s="5"/>
    </row>
    <row r="53" spans="1:25" ht="12.75" customHeight="1" outlineLevel="1">
      <c r="A53" s="199" t="s">
        <v>279</v>
      </c>
      <c r="B53" s="202">
        <v>9</v>
      </c>
      <c r="C53" s="15">
        <v>5</v>
      </c>
      <c r="D53" s="16">
        <v>9.3</v>
      </c>
      <c r="E53" s="17">
        <v>14.3</v>
      </c>
      <c r="F53" s="15">
        <v>7</v>
      </c>
      <c r="G53" s="16">
        <v>7.5</v>
      </c>
      <c r="H53" s="17">
        <v>14.5</v>
      </c>
      <c r="I53" s="15">
        <v>5</v>
      </c>
      <c r="J53" s="16">
        <v>9.2</v>
      </c>
      <c r="K53" s="17">
        <v>14.2</v>
      </c>
      <c r="L53" s="15">
        <v>5</v>
      </c>
      <c r="M53" s="16">
        <v>9.6</v>
      </c>
      <c r="N53" s="17">
        <v>14.6</v>
      </c>
      <c r="O53" s="194"/>
      <c r="P53" s="195"/>
      <c r="Q53" s="17">
        <v>0</v>
      </c>
      <c r="R53" s="194"/>
      <c r="S53" s="195"/>
      <c r="T53" s="17">
        <v>0</v>
      </c>
      <c r="U53" s="142">
        <v>57.6</v>
      </c>
      <c r="V53" s="18"/>
      <c r="W53" s="5"/>
      <c r="X53" s="8"/>
      <c r="Y53" s="5"/>
    </row>
    <row r="54" spans="1:25" ht="12.75" customHeight="1" outlineLevel="1">
      <c r="A54" s="199" t="s">
        <v>280</v>
      </c>
      <c r="B54" s="202">
        <v>6</v>
      </c>
      <c r="C54" s="15">
        <v>5</v>
      </c>
      <c r="D54" s="16">
        <v>9.2</v>
      </c>
      <c r="E54" s="17">
        <v>14.2</v>
      </c>
      <c r="F54" s="15">
        <v>5</v>
      </c>
      <c r="G54" s="16">
        <v>9.2</v>
      </c>
      <c r="H54" s="17">
        <v>14.2</v>
      </c>
      <c r="I54" s="15">
        <v>5</v>
      </c>
      <c r="J54" s="16">
        <v>8.9</v>
      </c>
      <c r="K54" s="17">
        <v>13.9</v>
      </c>
      <c r="L54" s="15">
        <v>5</v>
      </c>
      <c r="M54" s="16">
        <v>9.2</v>
      </c>
      <c r="N54" s="17">
        <v>14.2</v>
      </c>
      <c r="O54" s="194"/>
      <c r="P54" s="195"/>
      <c r="Q54" s="17">
        <v>0</v>
      </c>
      <c r="R54" s="194"/>
      <c r="S54" s="195"/>
      <c r="T54" s="17">
        <v>0</v>
      </c>
      <c r="U54" s="142">
        <v>56.5</v>
      </c>
      <c r="V54" s="18"/>
      <c r="W54" s="5"/>
      <c r="X54" s="8"/>
      <c r="Y54" s="5"/>
    </row>
    <row r="55" spans="1:25" ht="12.75" customHeight="1" outlineLevel="1">
      <c r="A55" s="199" t="s">
        <v>281</v>
      </c>
      <c r="B55" s="202">
        <v>4.65</v>
      </c>
      <c r="C55" s="15">
        <v>4.5</v>
      </c>
      <c r="D55" s="16">
        <v>7.8</v>
      </c>
      <c r="E55" s="17">
        <v>12.3</v>
      </c>
      <c r="F55" s="15">
        <v>5</v>
      </c>
      <c r="G55" s="16">
        <v>8.5</v>
      </c>
      <c r="H55" s="17">
        <v>13.5</v>
      </c>
      <c r="I55" s="15">
        <v>3.5</v>
      </c>
      <c r="J55" s="16">
        <v>9</v>
      </c>
      <c r="K55" s="17">
        <v>12.5</v>
      </c>
      <c r="L55" s="15">
        <v>3</v>
      </c>
      <c r="M55" s="16">
        <v>9.5</v>
      </c>
      <c r="N55" s="17">
        <v>12.5</v>
      </c>
      <c r="O55" s="194"/>
      <c r="P55" s="195"/>
      <c r="Q55" s="17">
        <v>0</v>
      </c>
      <c r="R55" s="194"/>
      <c r="S55" s="195"/>
      <c r="T55" s="17">
        <v>0</v>
      </c>
      <c r="U55" s="142">
        <v>50.8</v>
      </c>
      <c r="V55" s="18"/>
      <c r="W55" s="5"/>
      <c r="X55" s="8"/>
      <c r="Y55" s="5"/>
    </row>
    <row r="56" spans="1:25" ht="16.5" thickBot="1">
      <c r="A56" s="143" t="s">
        <v>13</v>
      </c>
      <c r="B56" s="144"/>
      <c r="C56" s="19"/>
      <c r="D56" s="20"/>
      <c r="E56" s="21">
        <v>43</v>
      </c>
      <c r="F56" s="19"/>
      <c r="G56" s="20"/>
      <c r="H56" s="21">
        <v>42.7</v>
      </c>
      <c r="I56" s="19"/>
      <c r="J56" s="20"/>
      <c r="K56" s="21">
        <v>42.1</v>
      </c>
      <c r="L56" s="19"/>
      <c r="M56" s="20"/>
      <c r="N56" s="21">
        <v>43.599999999999994</v>
      </c>
      <c r="O56" s="19"/>
      <c r="P56" s="20"/>
      <c r="Q56" s="21">
        <v>0</v>
      </c>
      <c r="R56" s="19"/>
      <c r="S56" s="20"/>
      <c r="T56" s="21">
        <v>0</v>
      </c>
      <c r="U56" s="22">
        <v>171.4</v>
      </c>
      <c r="V56" s="23">
        <v>1</v>
      </c>
      <c r="W56" s="193" t="s">
        <v>82</v>
      </c>
      <c r="X56" s="8"/>
      <c r="Y56" s="5"/>
    </row>
    <row r="57" spans="1:22" s="8" customFormat="1" ht="12.75" customHeight="1" outlineLevel="1" thickTop="1">
      <c r="A57" s="141" t="s">
        <v>99</v>
      </c>
      <c r="B57" s="132" t="s">
        <v>41</v>
      </c>
      <c r="C57" s="133" t="s">
        <v>3</v>
      </c>
      <c r="D57" s="134" t="s">
        <v>4</v>
      </c>
      <c r="E57" s="135" t="s">
        <v>9</v>
      </c>
      <c r="F57" s="133" t="s">
        <v>3</v>
      </c>
      <c r="G57" s="134" t="s">
        <v>4</v>
      </c>
      <c r="H57" s="135" t="s">
        <v>6</v>
      </c>
      <c r="I57" s="133" t="s">
        <v>3</v>
      </c>
      <c r="J57" s="134" t="s">
        <v>4</v>
      </c>
      <c r="K57" s="135" t="s">
        <v>7</v>
      </c>
      <c r="L57" s="133" t="s">
        <v>3</v>
      </c>
      <c r="M57" s="134" t="s">
        <v>4</v>
      </c>
      <c r="N57" s="135" t="s">
        <v>42</v>
      </c>
      <c r="O57" s="133"/>
      <c r="P57" s="134"/>
      <c r="Q57" s="135"/>
      <c r="R57" s="133"/>
      <c r="S57" s="134"/>
      <c r="T57" s="135"/>
      <c r="U57" s="12" t="s">
        <v>10</v>
      </c>
      <c r="V57" s="13" t="s">
        <v>26</v>
      </c>
    </row>
    <row r="58" spans="1:25" ht="12.75" customHeight="1" outlineLevel="1">
      <c r="A58" s="199" t="s">
        <v>307</v>
      </c>
      <c r="B58" s="202">
        <v>9</v>
      </c>
      <c r="C58" s="15">
        <v>5</v>
      </c>
      <c r="D58" s="16">
        <v>9.2</v>
      </c>
      <c r="E58" s="17">
        <v>14.2</v>
      </c>
      <c r="F58" s="15">
        <v>6</v>
      </c>
      <c r="G58" s="16">
        <v>7.5</v>
      </c>
      <c r="H58" s="17">
        <v>13.5</v>
      </c>
      <c r="I58" s="15">
        <v>4</v>
      </c>
      <c r="J58" s="16">
        <v>8.8</v>
      </c>
      <c r="K58" s="17">
        <v>12.8</v>
      </c>
      <c r="L58" s="15">
        <v>5</v>
      </c>
      <c r="M58" s="16">
        <v>8.9</v>
      </c>
      <c r="N58" s="17">
        <v>13.9</v>
      </c>
      <c r="O58" s="194"/>
      <c r="P58" s="195"/>
      <c r="Q58" s="17">
        <v>0</v>
      </c>
      <c r="R58" s="194"/>
      <c r="S58" s="195"/>
      <c r="T58" s="17">
        <v>0</v>
      </c>
      <c r="U58" s="142">
        <v>54.4</v>
      </c>
      <c r="V58" s="18"/>
      <c r="W58" s="5"/>
      <c r="X58" s="8"/>
      <c r="Y58" s="5"/>
    </row>
    <row r="59" spans="1:25" ht="12.75" customHeight="1" outlineLevel="1">
      <c r="A59" s="199" t="s">
        <v>308</v>
      </c>
      <c r="B59" s="202">
        <v>10</v>
      </c>
      <c r="C59" s="15"/>
      <c r="D59" s="16"/>
      <c r="E59" s="17">
        <v>0</v>
      </c>
      <c r="F59" s="15"/>
      <c r="G59" s="16"/>
      <c r="H59" s="17">
        <v>0</v>
      </c>
      <c r="I59" s="15"/>
      <c r="J59" s="16"/>
      <c r="K59" s="17">
        <v>0</v>
      </c>
      <c r="L59" s="15"/>
      <c r="M59" s="16"/>
      <c r="N59" s="17">
        <v>0</v>
      </c>
      <c r="O59" s="194"/>
      <c r="P59" s="195"/>
      <c r="Q59" s="17">
        <v>0</v>
      </c>
      <c r="R59" s="194"/>
      <c r="S59" s="195"/>
      <c r="T59" s="17">
        <v>0</v>
      </c>
      <c r="U59" s="142">
        <v>0</v>
      </c>
      <c r="V59" s="18"/>
      <c r="W59" s="5"/>
      <c r="X59" s="8"/>
      <c r="Y59" s="5"/>
    </row>
    <row r="60" spans="1:25" ht="12.75" customHeight="1" outlineLevel="1">
      <c r="A60" s="199" t="s">
        <v>309</v>
      </c>
      <c r="B60" s="202">
        <v>11</v>
      </c>
      <c r="C60" s="15">
        <v>3</v>
      </c>
      <c r="D60" s="16">
        <v>9.3</v>
      </c>
      <c r="E60" s="17">
        <v>12.3</v>
      </c>
      <c r="F60" s="15">
        <v>5</v>
      </c>
      <c r="G60" s="16">
        <v>9.3</v>
      </c>
      <c r="H60" s="17">
        <v>14.3</v>
      </c>
      <c r="I60" s="15">
        <v>3.5</v>
      </c>
      <c r="J60" s="16">
        <v>8.7</v>
      </c>
      <c r="K60" s="17">
        <v>12.2</v>
      </c>
      <c r="L60" s="15">
        <v>3</v>
      </c>
      <c r="M60" s="16">
        <v>9</v>
      </c>
      <c r="N60" s="17">
        <v>12</v>
      </c>
      <c r="O60" s="194"/>
      <c r="P60" s="195"/>
      <c r="Q60" s="17">
        <v>0</v>
      </c>
      <c r="R60" s="194"/>
      <c r="S60" s="195"/>
      <c r="T60" s="17">
        <v>0</v>
      </c>
      <c r="U60" s="142">
        <v>50.8</v>
      </c>
      <c r="V60" s="18"/>
      <c r="W60" s="5"/>
      <c r="X60" s="8"/>
      <c r="Y60" s="5"/>
    </row>
    <row r="61" spans="1:25" ht="12.75" customHeight="1" outlineLevel="1">
      <c r="A61" s="199" t="s">
        <v>310</v>
      </c>
      <c r="B61" s="202">
        <v>11</v>
      </c>
      <c r="C61" s="15">
        <v>3</v>
      </c>
      <c r="D61" s="16">
        <v>9.1</v>
      </c>
      <c r="E61" s="17">
        <v>12.1</v>
      </c>
      <c r="F61" s="15">
        <v>5</v>
      </c>
      <c r="G61" s="16">
        <v>8.9</v>
      </c>
      <c r="H61" s="17">
        <v>13.9</v>
      </c>
      <c r="I61" s="15">
        <v>3</v>
      </c>
      <c r="J61" s="16">
        <v>8.6</v>
      </c>
      <c r="K61" s="17">
        <v>11.6</v>
      </c>
      <c r="L61" s="15">
        <v>3</v>
      </c>
      <c r="M61" s="16">
        <v>8.8</v>
      </c>
      <c r="N61" s="17">
        <v>11.8</v>
      </c>
      <c r="O61" s="194"/>
      <c r="P61" s="195"/>
      <c r="Q61" s="17">
        <v>0</v>
      </c>
      <c r="R61" s="194"/>
      <c r="S61" s="195"/>
      <c r="T61" s="17">
        <v>0</v>
      </c>
      <c r="U61" s="142">
        <v>49.400000000000006</v>
      </c>
      <c r="V61" s="18"/>
      <c r="W61" s="5"/>
      <c r="X61" s="8"/>
      <c r="Y61" s="5"/>
    </row>
    <row r="62" spans="1:25" ht="16.5" thickBot="1">
      <c r="A62" s="143" t="s">
        <v>99</v>
      </c>
      <c r="B62" s="144"/>
      <c r="C62" s="19"/>
      <c r="D62" s="20"/>
      <c r="E62" s="21">
        <v>38.6</v>
      </c>
      <c r="F62" s="19"/>
      <c r="G62" s="20"/>
      <c r="H62" s="21">
        <v>41.7</v>
      </c>
      <c r="I62" s="19"/>
      <c r="J62" s="20"/>
      <c r="K62" s="21">
        <v>36.6</v>
      </c>
      <c r="L62" s="19"/>
      <c r="M62" s="20"/>
      <c r="N62" s="21">
        <v>37.7</v>
      </c>
      <c r="O62" s="19"/>
      <c r="P62" s="20"/>
      <c r="Q62" s="21">
        <v>0</v>
      </c>
      <c r="R62" s="19"/>
      <c r="S62" s="20"/>
      <c r="T62" s="21">
        <v>0</v>
      </c>
      <c r="U62" s="22">
        <v>154.60000000000002</v>
      </c>
      <c r="V62" s="23">
        <v>2</v>
      </c>
      <c r="W62" s="193" t="s">
        <v>82</v>
      </c>
      <c r="X62" s="8"/>
      <c r="Y62" s="5"/>
    </row>
    <row r="63" ht="13.5" thickTop="1"/>
  </sheetData>
  <sheetProtection selectLockedCells="1" selectUnlockedCells="1"/>
  <conditionalFormatting sqref="V44:V49 V32:V42 V24:V29 V15:V21 V4:V12 V52:V56 V58:V62">
    <cfRule type="cellIs" priority="13" dxfId="5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V62">
    <cfRule type="cellIs" priority="4" dxfId="5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V62">
    <cfRule type="cellIs" priority="1" dxfId="5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68" right="0.1968503937007874" top="0.26" bottom="0.16" header="0.21" footer="0.1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146" customWidth="1"/>
    <col min="2" max="2" width="7.57421875" style="147" customWidth="1"/>
    <col min="3" max="4" width="16.7109375" style="148" customWidth="1"/>
    <col min="5" max="6" width="16.7109375" style="149" customWidth="1"/>
    <col min="8" max="8" width="16.7109375" style="0" customWidth="1"/>
  </cols>
  <sheetData>
    <row r="1" spans="1:6" s="152" customFormat="1" ht="15.75">
      <c r="A1" s="150" t="s">
        <v>44</v>
      </c>
      <c r="B1" s="151"/>
      <c r="C1" s="151"/>
      <c r="D1" s="151"/>
      <c r="E1" s="151"/>
      <c r="F1" s="151"/>
    </row>
    <row r="2" spans="1:6" s="155" customFormat="1" ht="12.75">
      <c r="A2" s="153" t="s">
        <v>45</v>
      </c>
      <c r="B2" s="154" t="s">
        <v>0</v>
      </c>
      <c r="C2" s="154" t="s">
        <v>46</v>
      </c>
      <c r="D2" s="154" t="s">
        <v>47</v>
      </c>
      <c r="E2" s="154" t="s">
        <v>48</v>
      </c>
      <c r="F2" s="154" t="s">
        <v>49</v>
      </c>
    </row>
    <row r="3" spans="1:6" s="155" customFormat="1" ht="12.75">
      <c r="A3" s="156"/>
      <c r="B3" s="157"/>
      <c r="C3" s="157"/>
      <c r="D3" s="157"/>
      <c r="E3" s="158"/>
      <c r="F3" s="159"/>
    </row>
    <row r="4" spans="1:5" ht="25.5">
      <c r="A4" s="160" t="s">
        <v>50</v>
      </c>
      <c r="B4" s="161" t="s">
        <v>51</v>
      </c>
      <c r="C4" s="162" t="s">
        <v>52</v>
      </c>
      <c r="D4" s="162" t="s">
        <v>53</v>
      </c>
      <c r="E4" s="162" t="s">
        <v>54</v>
      </c>
    </row>
    <row r="5" spans="1:6" ht="12.75">
      <c r="A5" s="163"/>
      <c r="B5" s="164"/>
      <c r="C5" s="165"/>
      <c r="D5" s="165"/>
      <c r="E5" s="166"/>
      <c r="F5" s="167"/>
    </row>
    <row r="6" spans="1:6" ht="25.5">
      <c r="A6" s="160" t="s">
        <v>55</v>
      </c>
      <c r="B6" s="161" t="s">
        <v>51</v>
      </c>
      <c r="C6" s="162" t="s">
        <v>56</v>
      </c>
      <c r="D6" s="162" t="s">
        <v>57</v>
      </c>
      <c r="E6" s="162" t="s">
        <v>58</v>
      </c>
      <c r="F6" s="162" t="s">
        <v>59</v>
      </c>
    </row>
    <row r="7" spans="1:6" ht="12.75">
      <c r="A7" s="163"/>
      <c r="B7" s="164"/>
      <c r="C7" s="165"/>
      <c r="D7" s="165"/>
      <c r="E7" s="166"/>
      <c r="F7" s="167"/>
    </row>
    <row r="8" spans="1:8" ht="25.5">
      <c r="A8" s="160" t="s">
        <v>60</v>
      </c>
      <c r="B8" s="161" t="s">
        <v>51</v>
      </c>
      <c r="C8" s="168" t="s">
        <v>61</v>
      </c>
      <c r="D8" s="162" t="s">
        <v>62</v>
      </c>
      <c r="E8" s="162" t="s">
        <v>63</v>
      </c>
      <c r="F8" s="162" t="s">
        <v>64</v>
      </c>
      <c r="H8" s="169" t="s">
        <v>65</v>
      </c>
    </row>
    <row r="9" spans="1:6" ht="12.75">
      <c r="A9" s="163"/>
      <c r="B9" s="164"/>
      <c r="C9" s="165"/>
      <c r="D9" s="165"/>
      <c r="E9" s="166"/>
      <c r="F9" s="167"/>
    </row>
    <row r="10" spans="1:5" ht="25.5">
      <c r="A10" s="160" t="s">
        <v>66</v>
      </c>
      <c r="B10" s="161" t="s">
        <v>51</v>
      </c>
      <c r="C10" s="162" t="s">
        <v>67</v>
      </c>
      <c r="D10" s="162" t="s">
        <v>68</v>
      </c>
      <c r="E10" s="162" t="s">
        <v>69</v>
      </c>
    </row>
    <row r="11" spans="1:5" ht="12.75">
      <c r="A11" s="160"/>
      <c r="B11" s="161"/>
      <c r="C11" s="162"/>
      <c r="D11" s="162"/>
      <c r="E11" s="170"/>
    </row>
    <row r="12" spans="1:6" ht="12.75">
      <c r="A12" s="171"/>
      <c r="B12" s="172"/>
      <c r="C12" s="173"/>
      <c r="D12" s="173"/>
      <c r="E12" s="173"/>
      <c r="F12" s="173"/>
    </row>
    <row r="13" spans="1:5" ht="12.75">
      <c r="A13" s="160"/>
      <c r="B13" s="161"/>
      <c r="C13" s="162"/>
      <c r="D13" s="162"/>
      <c r="E13" s="170"/>
    </row>
    <row r="14" spans="1:6" s="152" customFormat="1" ht="15.75">
      <c r="A14" s="174" t="s">
        <v>70</v>
      </c>
      <c r="B14" s="175"/>
      <c r="C14" s="205"/>
      <c r="D14" s="205"/>
      <c r="E14" s="176"/>
      <c r="F14" s="177"/>
    </row>
    <row r="15" spans="1:6" s="155" customFormat="1" ht="12.75">
      <c r="A15" s="153" t="s">
        <v>45</v>
      </c>
      <c r="B15" s="154" t="s">
        <v>0</v>
      </c>
      <c r="C15" s="154" t="s">
        <v>46</v>
      </c>
      <c r="D15" s="154" t="s">
        <v>47</v>
      </c>
      <c r="E15" s="178"/>
      <c r="F15" s="179"/>
    </row>
    <row r="16" spans="1:6" s="155" customFormat="1" ht="12.75">
      <c r="A16" s="156"/>
      <c r="B16" s="157"/>
      <c r="C16" s="157"/>
      <c r="D16" s="157"/>
      <c r="E16" s="178"/>
      <c r="F16" s="179"/>
    </row>
    <row r="17" spans="1:6" ht="25.5">
      <c r="A17" s="160" t="s">
        <v>50</v>
      </c>
      <c r="B17" s="161" t="s">
        <v>71</v>
      </c>
      <c r="C17" s="168" t="s">
        <v>72</v>
      </c>
      <c r="D17" s="162" t="s">
        <v>53</v>
      </c>
      <c r="E17" s="170"/>
      <c r="F17" s="168" t="s">
        <v>54</v>
      </c>
    </row>
    <row r="18" spans="1:5" ht="12.75">
      <c r="A18" s="163"/>
      <c r="B18" s="164"/>
      <c r="C18" s="165"/>
      <c r="D18" s="165"/>
      <c r="E18" s="170"/>
    </row>
    <row r="19" spans="1:5" ht="25.5">
      <c r="A19" s="160" t="s">
        <v>55</v>
      </c>
      <c r="B19" s="161" t="s">
        <v>71</v>
      </c>
      <c r="C19" s="162" t="s">
        <v>73</v>
      </c>
      <c r="D19" s="162" t="s">
        <v>74</v>
      </c>
      <c r="E19" s="170"/>
    </row>
    <row r="20" spans="1:5" ht="12.75">
      <c r="A20" s="163"/>
      <c r="B20" s="164"/>
      <c r="C20" s="165"/>
      <c r="D20" s="165"/>
      <c r="E20" s="170"/>
    </row>
    <row r="21" spans="1:5" ht="25.5">
      <c r="A21" s="160" t="s">
        <v>60</v>
      </c>
      <c r="B21" s="161" t="s">
        <v>71</v>
      </c>
      <c r="C21" s="162" t="s">
        <v>75</v>
      </c>
      <c r="D21" s="180" t="s">
        <v>76</v>
      </c>
      <c r="E21" s="170"/>
    </row>
    <row r="22" spans="1:5" ht="12.75">
      <c r="A22" s="163"/>
      <c r="B22" s="164"/>
      <c r="C22" s="165"/>
      <c r="D22" s="165"/>
      <c r="E22" s="170"/>
    </row>
    <row r="23" spans="1:5" ht="25.5">
      <c r="A23" s="160" t="s">
        <v>66</v>
      </c>
      <c r="B23" s="161" t="s">
        <v>71</v>
      </c>
      <c r="C23" s="162" t="s">
        <v>77</v>
      </c>
      <c r="D23" s="162" t="s">
        <v>68</v>
      </c>
      <c r="E23" s="170"/>
    </row>
    <row r="24" spans="1:5" ht="12.75">
      <c r="A24" s="163"/>
      <c r="B24" s="164"/>
      <c r="C24" s="165"/>
      <c r="D24" s="165"/>
      <c r="E24" s="170"/>
    </row>
    <row r="25" spans="1:5" ht="12.75">
      <c r="A25" s="160"/>
      <c r="B25" s="161"/>
      <c r="C25" s="162"/>
      <c r="D25" s="162"/>
      <c r="E25" s="170"/>
    </row>
    <row r="26" spans="1:4" ht="12.75">
      <c r="A26" s="171"/>
      <c r="B26" s="172"/>
      <c r="C26" s="173"/>
      <c r="D26" s="173"/>
    </row>
  </sheetData>
  <sheetProtection selectLockedCells="1" selectUnlockedCells="1"/>
  <mergeCells count="1">
    <mergeCell ref="C14:D14"/>
  </mergeCells>
  <printOptions/>
  <pageMargins left="0.8597222222222223" right="0.44027777777777777" top="0.6097222222222223" bottom="0.5402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Gerätturnen</dc:title>
  <dc:subject>Mannschaftswettkampf</dc:subject>
  <dc:creator>Rainer Jordan</dc:creator>
  <cp:keywords>GTM</cp:keywords>
  <dc:description>Version mit verknüpften Dateien incl. Mannschaftsbogen</dc:description>
  <cp:lastModifiedBy>Rainer</cp:lastModifiedBy>
  <cp:lastPrinted>2019-09-22T17:16:43Z</cp:lastPrinted>
  <dcterms:created xsi:type="dcterms:W3CDTF">1997-11-27T18:05:39Z</dcterms:created>
  <dcterms:modified xsi:type="dcterms:W3CDTF">2019-09-22T17:17:52Z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PCellWatch">
    <vt:lpwstr>20120909102214</vt:lpwstr>
  </property>
</Properties>
</file>