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DieseArbeitsmappe" defaultThemeVersion="124226"/>
  <bookViews>
    <workbookView xWindow="10215" yWindow="120" windowWidth="11355" windowHeight="9900" tabRatio="820" activeTab="3"/>
  </bookViews>
  <sheets>
    <sheet name="Kür CdP- Pflicht AK 7-11" sheetId="160" r:id="rId1"/>
    <sheet name="Pflicht AK 7-8" sheetId="166" r:id="rId2"/>
    <sheet name="Kür LK" sheetId="161" r:id="rId3"/>
    <sheet name="Pflicht P" sheetId="162" r:id="rId4"/>
    <sheet name="weiblich KM+Pb" sheetId="98" state="hidden" r:id="rId5"/>
    <sheet name="Karieinteilung2" sheetId="143" state="hidden" r:id="rId6"/>
    <sheet name="Macros" sheetId="44" state="veryHidden" r:id="rId7"/>
  </sheets>
  <definedNames>
    <definedName name="A" localSheetId="0">'Kür CdP- Pflicht AK 7-11'!$Y$2</definedName>
    <definedName name="A" localSheetId="2">'Kür LK'!#REF!</definedName>
    <definedName name="A" localSheetId="1">'Pflicht AK 7-8'!$Z$2</definedName>
    <definedName name="A" localSheetId="4">'weiblich KM+Pb'!$V$2</definedName>
    <definedName name="A">#REF!</definedName>
    <definedName name="_xlnm.Print_Area" localSheetId="4">'weiblich KM+Pb'!$A$1:$T$100</definedName>
    <definedName name="_xlnm.Print_Titles" localSheetId="0">'Kür CdP- Pflicht AK 7-11'!$1:$2</definedName>
    <definedName name="_xlnm.Print_Titles" localSheetId="2">'Kür LK'!$1:$3</definedName>
    <definedName name="_xlnm.Print_Titles" localSheetId="1">'Pflicht AK 7-8'!$1:$2</definedName>
    <definedName name="_xlnm.Print_Titles" localSheetId="3">'Pflicht P'!$1:$3</definedName>
    <definedName name="Gaumeisterschaften_Gerätturnen_weiblich" localSheetId="0">'Kür CdP- Pflicht AK 7-11'!$A$1</definedName>
    <definedName name="Gaumeisterschaften_Gerätturnen_weiblich" localSheetId="2">'Kür LK'!$A$1</definedName>
    <definedName name="Gaumeisterschaften_Gerätturnen_weiblich" localSheetId="1">'Pflicht AK 7-8'!$A$1</definedName>
    <definedName name="Gaumeisterschaften_Gerätturnen_weiblich">#REF!</definedName>
    <definedName name="WK_10" localSheetId="0">'Kür CdP- Pflicht AK 7-11'!#REF!</definedName>
    <definedName name="WK_10" localSheetId="2">'Kür LK'!#REF!</definedName>
    <definedName name="WK_10" localSheetId="1">'Pflicht AK 7-8'!#REF!</definedName>
    <definedName name="WK_10">#REF!</definedName>
    <definedName name="WK_11" localSheetId="0">'Kür CdP- Pflicht AK 7-11'!#REF!</definedName>
    <definedName name="WK_11" localSheetId="2">'Kür LK'!#REF!</definedName>
    <definedName name="WK_11" localSheetId="1">'Pflicht AK 7-8'!#REF!</definedName>
    <definedName name="WK_11">#REF!</definedName>
    <definedName name="WK_8" localSheetId="0">'Kür CdP- Pflicht AK 7-11'!#REF!</definedName>
    <definedName name="WK_8" localSheetId="2">'Kür LK'!#REF!</definedName>
    <definedName name="WK_8" localSheetId="1">'Pflicht AK 7-8'!#REF!</definedName>
    <definedName name="WK_8">#REF!</definedName>
    <definedName name="WK_9" localSheetId="0">'Kür CdP- Pflicht AK 7-11'!#REF!</definedName>
    <definedName name="WK_9" localSheetId="2">'Kür LK'!#REF!</definedName>
    <definedName name="WK_9" localSheetId="1">'Pflicht AK 7-8'!#REF!</definedName>
    <definedName name="WK_9">#REF!</definedName>
  </definedNames>
  <calcPr calcId="124519"/>
  <fileRecoveryPr autoRecover="0"/>
</workbook>
</file>

<file path=xl/calcChain.xml><?xml version="1.0" encoding="utf-8"?>
<calcChain xmlns="http://schemas.openxmlformats.org/spreadsheetml/2006/main">
  <c r="Q30" i="98"/>
  <c r="Q31"/>
  <c r="Q32"/>
  <c r="Q33"/>
  <c r="Q34"/>
  <c r="Q35"/>
  <c r="Q36"/>
  <c r="Q37"/>
  <c r="R37" s="1"/>
  <c r="M30"/>
  <c r="M31"/>
  <c r="M32"/>
  <c r="M33"/>
  <c r="N32" s="1"/>
  <c r="M34"/>
  <c r="M35"/>
  <c r="M36"/>
  <c r="N36" s="1"/>
  <c r="M37"/>
  <c r="M38"/>
  <c r="N38" s="1"/>
  <c r="I30"/>
  <c r="I31"/>
  <c r="I32"/>
  <c r="I33"/>
  <c r="J34" s="1"/>
  <c r="I34"/>
  <c r="I35"/>
  <c r="I36"/>
  <c r="J36" s="1"/>
  <c r="I37"/>
  <c r="E34"/>
  <c r="E35"/>
  <c r="E36"/>
  <c r="E37"/>
  <c r="E30"/>
  <c r="F30" s="1"/>
  <c r="E31"/>
  <c r="E32"/>
  <c r="E33"/>
  <c r="E38"/>
  <c r="R30"/>
  <c r="J32"/>
  <c r="F34"/>
  <c r="A38"/>
  <c r="E122"/>
  <c r="E123"/>
  <c r="E124"/>
  <c r="E125"/>
  <c r="E126"/>
  <c r="F126"/>
  <c r="E127"/>
  <c r="E128"/>
  <c r="F128" s="1"/>
  <c r="I122"/>
  <c r="I123"/>
  <c r="S123" s="1"/>
  <c r="I124"/>
  <c r="I125"/>
  <c r="S125" s="1"/>
  <c r="I126"/>
  <c r="I127"/>
  <c r="S127" s="1"/>
  <c r="I128"/>
  <c r="M122"/>
  <c r="N122" s="1"/>
  <c r="M123"/>
  <c r="M124"/>
  <c r="N124" s="1"/>
  <c r="M125"/>
  <c r="M126"/>
  <c r="M127"/>
  <c r="M128"/>
  <c r="Q122"/>
  <c r="Q123"/>
  <c r="Q124"/>
  <c r="Q125"/>
  <c r="Q126"/>
  <c r="Q127"/>
  <c r="Q128"/>
  <c r="E113"/>
  <c r="E114"/>
  <c r="E115"/>
  <c r="E116"/>
  <c r="E117"/>
  <c r="E118"/>
  <c r="E119"/>
  <c r="I113"/>
  <c r="I114"/>
  <c r="I115"/>
  <c r="I116"/>
  <c r="I117"/>
  <c r="I118"/>
  <c r="I119"/>
  <c r="M113"/>
  <c r="M114"/>
  <c r="M115"/>
  <c r="M116"/>
  <c r="M117"/>
  <c r="M118"/>
  <c r="M119"/>
  <c r="Q113"/>
  <c r="Q114"/>
  <c r="Q115"/>
  <c r="Q116"/>
  <c r="Q117"/>
  <c r="Q118"/>
  <c r="Q119"/>
  <c r="E102"/>
  <c r="E103"/>
  <c r="E104"/>
  <c r="E105"/>
  <c r="E106"/>
  <c r="F106"/>
  <c r="E107"/>
  <c r="E108"/>
  <c r="I102"/>
  <c r="I103"/>
  <c r="I104"/>
  <c r="I105"/>
  <c r="I106"/>
  <c r="I107"/>
  <c r="S107" s="1"/>
  <c r="I108"/>
  <c r="M102"/>
  <c r="M103"/>
  <c r="M104"/>
  <c r="N104" s="1"/>
  <c r="M105"/>
  <c r="M106"/>
  <c r="M107"/>
  <c r="M108"/>
  <c r="Q102"/>
  <c r="Q103"/>
  <c r="Q104"/>
  <c r="Q105"/>
  <c r="Q106"/>
  <c r="Q107"/>
  <c r="Q108"/>
  <c r="E93"/>
  <c r="E94"/>
  <c r="E95"/>
  <c r="E96"/>
  <c r="E97"/>
  <c r="E98"/>
  <c r="E99"/>
  <c r="I93"/>
  <c r="I94"/>
  <c r="I95"/>
  <c r="J98" s="1"/>
  <c r="I96"/>
  <c r="I97"/>
  <c r="I98"/>
  <c r="I99"/>
  <c r="M93"/>
  <c r="M94"/>
  <c r="M95"/>
  <c r="M96"/>
  <c r="M97"/>
  <c r="M98"/>
  <c r="M99"/>
  <c r="Q93"/>
  <c r="Q94"/>
  <c r="Q95"/>
  <c r="Q96"/>
  <c r="S96" s="1"/>
  <c r="Q97"/>
  <c r="Q98"/>
  <c r="R98" s="1"/>
  <c r="Q99"/>
  <c r="A129"/>
  <c r="A120"/>
  <c r="A109"/>
  <c r="A100"/>
  <c r="S108"/>
  <c r="F108"/>
  <c r="N107"/>
  <c r="N106"/>
  <c r="N105"/>
  <c r="F104"/>
  <c r="N103"/>
  <c r="N102"/>
  <c r="F127"/>
  <c r="F125"/>
  <c r="F123"/>
  <c r="E20"/>
  <c r="I20"/>
  <c r="M20"/>
  <c r="Q20"/>
  <c r="E19"/>
  <c r="I19"/>
  <c r="M19"/>
  <c r="Q19"/>
  <c r="S19"/>
  <c r="E21"/>
  <c r="I21"/>
  <c r="J21" s="1"/>
  <c r="M21"/>
  <c r="Q21"/>
  <c r="E22"/>
  <c r="I22"/>
  <c r="M22"/>
  <c r="Q22"/>
  <c r="E23"/>
  <c r="F22" s="1"/>
  <c r="I23"/>
  <c r="M23"/>
  <c r="N24" s="1"/>
  <c r="Q23"/>
  <c r="E24"/>
  <c r="F24" s="1"/>
  <c r="I24"/>
  <c r="M24"/>
  <c r="Q24"/>
  <c r="E25"/>
  <c r="I25"/>
  <c r="M25"/>
  <c r="Q25"/>
  <c r="R25" s="1"/>
  <c r="M8"/>
  <c r="N11" s="1"/>
  <c r="Q8"/>
  <c r="E8"/>
  <c r="F14" s="1"/>
  <c r="I8"/>
  <c r="E9"/>
  <c r="I9"/>
  <c r="M9"/>
  <c r="Q9"/>
  <c r="E10"/>
  <c r="I10"/>
  <c r="M10"/>
  <c r="Q10"/>
  <c r="E11"/>
  <c r="I11"/>
  <c r="M11"/>
  <c r="N9"/>
  <c r="Q11"/>
  <c r="S11"/>
  <c r="E12"/>
  <c r="I12"/>
  <c r="M12"/>
  <c r="Q12"/>
  <c r="R12" s="1"/>
  <c r="E13"/>
  <c r="I13"/>
  <c r="M13"/>
  <c r="Q13"/>
  <c r="S13"/>
  <c r="E14"/>
  <c r="I14"/>
  <c r="M14"/>
  <c r="Q14"/>
  <c r="R14"/>
  <c r="N21"/>
  <c r="J11"/>
  <c r="F10"/>
  <c r="A26"/>
  <c r="A15"/>
  <c r="F119"/>
  <c r="N118"/>
  <c r="N117"/>
  <c r="S116"/>
  <c r="F116"/>
  <c r="J115"/>
  <c r="S114"/>
  <c r="N114"/>
  <c r="F114"/>
  <c r="R113"/>
  <c r="J113"/>
  <c r="I66"/>
  <c r="I62"/>
  <c r="I63"/>
  <c r="I64"/>
  <c r="I69" s="1"/>
  <c r="J69" s="1"/>
  <c r="I65"/>
  <c r="I67"/>
  <c r="I68"/>
  <c r="M63"/>
  <c r="M62"/>
  <c r="M64"/>
  <c r="M65"/>
  <c r="M66"/>
  <c r="M67"/>
  <c r="M68"/>
  <c r="Q64"/>
  <c r="Q65"/>
  <c r="Q62"/>
  <c r="Q63"/>
  <c r="Q66"/>
  <c r="Q67"/>
  <c r="R67" s="1"/>
  <c r="Q68"/>
  <c r="E63"/>
  <c r="S63"/>
  <c r="E64"/>
  <c r="E65"/>
  <c r="E66"/>
  <c r="E62"/>
  <c r="E67"/>
  <c r="E68"/>
  <c r="E53"/>
  <c r="E54"/>
  <c r="E55"/>
  <c r="E56"/>
  <c r="S56" s="1"/>
  <c r="E57"/>
  <c r="S57" s="1"/>
  <c r="E58"/>
  <c r="E59"/>
  <c r="I56"/>
  <c r="I53"/>
  <c r="I54"/>
  <c r="I55"/>
  <c r="S55"/>
  <c r="I57"/>
  <c r="I58"/>
  <c r="S58" s="1"/>
  <c r="I59"/>
  <c r="M56"/>
  <c r="M53"/>
  <c r="M54"/>
  <c r="M55"/>
  <c r="M57"/>
  <c r="M58"/>
  <c r="N58" s="1"/>
  <c r="M59"/>
  <c r="M60"/>
  <c r="Q56"/>
  <c r="Q53"/>
  <c r="Q54"/>
  <c r="Q55"/>
  <c r="Q57"/>
  <c r="Q58"/>
  <c r="Q59"/>
  <c r="R59" s="1"/>
  <c r="S64"/>
  <c r="S59"/>
  <c r="R63"/>
  <c r="R54"/>
  <c r="N60"/>
  <c r="J67"/>
  <c r="J58"/>
  <c r="F66"/>
  <c r="F56"/>
  <c r="A69"/>
  <c r="A60"/>
  <c r="E42"/>
  <c r="I42"/>
  <c r="S42" s="1"/>
  <c r="M42"/>
  <c r="Q42"/>
  <c r="Q49" s="1"/>
  <c r="R49" s="1"/>
  <c r="E43"/>
  <c r="I43"/>
  <c r="M43"/>
  <c r="Q43"/>
  <c r="R43" s="1"/>
  <c r="E44"/>
  <c r="I44"/>
  <c r="M44"/>
  <c r="Q44"/>
  <c r="S44"/>
  <c r="E45"/>
  <c r="I45"/>
  <c r="S45" s="1"/>
  <c r="M45"/>
  <c r="Q45"/>
  <c r="E46"/>
  <c r="I46"/>
  <c r="M46"/>
  <c r="Q46"/>
  <c r="S46"/>
  <c r="E47"/>
  <c r="I47"/>
  <c r="S47" s="1"/>
  <c r="M47"/>
  <c r="N45" s="1"/>
  <c r="Q47"/>
  <c r="E48"/>
  <c r="S48" s="1"/>
  <c r="I48"/>
  <c r="M48"/>
  <c r="N48" s="1"/>
  <c r="Q48"/>
  <c r="E82"/>
  <c r="E83"/>
  <c r="E84"/>
  <c r="E85"/>
  <c r="S85" s="1"/>
  <c r="E86"/>
  <c r="E87"/>
  <c r="E88"/>
  <c r="E89"/>
  <c r="F89" s="1"/>
  <c r="E73"/>
  <c r="E80" s="1"/>
  <c r="E74"/>
  <c r="E75"/>
  <c r="E76"/>
  <c r="S76" s="1"/>
  <c r="E77"/>
  <c r="S77" s="1"/>
  <c r="E78"/>
  <c r="E79"/>
  <c r="F79" s="1"/>
  <c r="I82"/>
  <c r="I83"/>
  <c r="I89" s="1"/>
  <c r="I84"/>
  <c r="I85"/>
  <c r="J85" s="1"/>
  <c r="I86"/>
  <c r="I87"/>
  <c r="J87" s="1"/>
  <c r="I88"/>
  <c r="J88" s="1"/>
  <c r="I73"/>
  <c r="I74"/>
  <c r="S74" s="1"/>
  <c r="I75"/>
  <c r="S75" s="1"/>
  <c r="I76"/>
  <c r="I77"/>
  <c r="J77" s="1"/>
  <c r="I78"/>
  <c r="J78"/>
  <c r="I79"/>
  <c r="I80"/>
  <c r="J80" s="1"/>
  <c r="M82"/>
  <c r="M83"/>
  <c r="M84"/>
  <c r="S84" s="1"/>
  <c r="M85"/>
  <c r="M86"/>
  <c r="M87"/>
  <c r="M88"/>
  <c r="M89"/>
  <c r="N89" s="1"/>
  <c r="M73"/>
  <c r="M80" s="1"/>
  <c r="N80" s="1"/>
  <c r="M74"/>
  <c r="M75"/>
  <c r="M76"/>
  <c r="N88" s="1"/>
  <c r="M77"/>
  <c r="M78"/>
  <c r="N78" s="1"/>
  <c r="M79"/>
  <c r="Q82"/>
  <c r="Q83"/>
  <c r="Q89" s="1"/>
  <c r="R89" s="1"/>
  <c r="Q84"/>
  <c r="Q85"/>
  <c r="Q86"/>
  <c r="Q87"/>
  <c r="R87" s="1"/>
  <c r="Q88"/>
  <c r="R88" s="1"/>
  <c r="Q73"/>
  <c r="Q74"/>
  <c r="R86" s="1"/>
  <c r="Q75"/>
  <c r="Q76"/>
  <c r="Q77"/>
  <c r="Q78"/>
  <c r="R78"/>
  <c r="Q79"/>
  <c r="Q80"/>
  <c r="R80" s="1"/>
  <c r="S73"/>
  <c r="S79"/>
  <c r="S82"/>
  <c r="S86"/>
  <c r="R99"/>
  <c r="R94"/>
  <c r="R97"/>
  <c r="R95"/>
  <c r="R83"/>
  <c r="R85"/>
  <c r="R75"/>
  <c r="R77"/>
  <c r="R45"/>
  <c r="N99"/>
  <c r="N98"/>
  <c r="N94"/>
  <c r="N96"/>
  <c r="N97"/>
  <c r="N93"/>
  <c r="N95"/>
  <c r="N86"/>
  <c r="N76"/>
  <c r="N74"/>
  <c r="N47"/>
  <c r="N43"/>
  <c r="J99"/>
  <c r="J94"/>
  <c r="J97"/>
  <c r="J95"/>
  <c r="J86"/>
  <c r="J76"/>
  <c r="J74"/>
  <c r="J47"/>
  <c r="J43"/>
  <c r="F46"/>
  <c r="F42"/>
  <c r="F93"/>
  <c r="F97"/>
  <c r="F96"/>
  <c r="F94"/>
  <c r="F98"/>
  <c r="F99"/>
  <c r="F95"/>
  <c r="F88"/>
  <c r="F82"/>
  <c r="F73"/>
  <c r="F78"/>
  <c r="A89"/>
  <c r="A80"/>
  <c r="A49"/>
  <c r="N37"/>
  <c r="N35"/>
  <c r="N33"/>
  <c r="N31"/>
  <c r="S14"/>
  <c r="J14"/>
  <c r="S10"/>
  <c r="J10"/>
  <c r="N10"/>
  <c r="N12"/>
  <c r="N14"/>
  <c r="R20"/>
  <c r="R22"/>
  <c r="R24"/>
  <c r="Q26"/>
  <c r="R26"/>
  <c r="S20"/>
  <c r="J20"/>
  <c r="J22"/>
  <c r="J24"/>
  <c r="J19"/>
  <c r="I26"/>
  <c r="J26" s="1"/>
  <c r="E100"/>
  <c r="S93"/>
  <c r="Q109"/>
  <c r="R109" s="1"/>
  <c r="R102"/>
  <c r="I109"/>
  <c r="J109"/>
  <c r="J102"/>
  <c r="Q129"/>
  <c r="R129" s="1"/>
  <c r="R122"/>
  <c r="I129"/>
  <c r="J129"/>
  <c r="J122"/>
  <c r="F38"/>
  <c r="S30"/>
  <c r="F31"/>
  <c r="F33"/>
  <c r="F35"/>
  <c r="F37"/>
  <c r="Q38"/>
  <c r="R38"/>
  <c r="R31"/>
  <c r="F77"/>
  <c r="F74"/>
  <c r="F75"/>
  <c r="F76"/>
  <c r="F85"/>
  <c r="F86"/>
  <c r="F83"/>
  <c r="F43"/>
  <c r="F45"/>
  <c r="F47"/>
  <c r="J42"/>
  <c r="J44"/>
  <c r="J46"/>
  <c r="J48"/>
  <c r="J79"/>
  <c r="J73"/>
  <c r="J84"/>
  <c r="J82"/>
  <c r="J93"/>
  <c r="J96"/>
  <c r="N42"/>
  <c r="N79"/>
  <c r="N73"/>
  <c r="N84"/>
  <c r="N82"/>
  <c r="R42"/>
  <c r="R44"/>
  <c r="R46"/>
  <c r="R48"/>
  <c r="R79"/>
  <c r="R73"/>
  <c r="R84"/>
  <c r="R82"/>
  <c r="R93"/>
  <c r="R96"/>
  <c r="I49"/>
  <c r="J49"/>
  <c r="F53"/>
  <c r="F55"/>
  <c r="F57"/>
  <c r="F59"/>
  <c r="F63"/>
  <c r="J53"/>
  <c r="J55"/>
  <c r="J57"/>
  <c r="J59"/>
  <c r="J62"/>
  <c r="J64"/>
  <c r="N53"/>
  <c r="N57"/>
  <c r="N59"/>
  <c r="R53"/>
  <c r="R57"/>
  <c r="R62"/>
  <c r="S62"/>
  <c r="M15"/>
  <c r="N15"/>
  <c r="E26"/>
  <c r="F8"/>
  <c r="F12"/>
  <c r="J13"/>
  <c r="R19"/>
  <c r="N13"/>
  <c r="F13"/>
  <c r="F9"/>
  <c r="S23"/>
  <c r="N22"/>
  <c r="M100"/>
  <c r="N100"/>
  <c r="S99"/>
  <c r="S97"/>
  <c r="S95"/>
  <c r="R108"/>
  <c r="R106"/>
  <c r="R104"/>
  <c r="J108"/>
  <c r="J106"/>
  <c r="J104"/>
  <c r="M120"/>
  <c r="N120"/>
  <c r="S119"/>
  <c r="S117"/>
  <c r="S115"/>
  <c r="E120"/>
  <c r="R128"/>
  <c r="R126"/>
  <c r="R124"/>
  <c r="J128"/>
  <c r="J126"/>
  <c r="J124"/>
  <c r="J30"/>
  <c r="N30"/>
  <c r="S34"/>
  <c r="R35"/>
  <c r="R33"/>
  <c r="S12"/>
  <c r="J12"/>
  <c r="S8"/>
  <c r="I15"/>
  <c r="J15"/>
  <c r="R9"/>
  <c r="R11"/>
  <c r="R13"/>
  <c r="R8"/>
  <c r="Q15"/>
  <c r="R15"/>
  <c r="N20"/>
  <c r="N19"/>
  <c r="F25"/>
  <c r="F23"/>
  <c r="F21"/>
  <c r="F19"/>
  <c r="Q100"/>
  <c r="R100"/>
  <c r="R107"/>
  <c r="R105"/>
  <c r="R103"/>
  <c r="R127"/>
  <c r="R125"/>
  <c r="R123"/>
  <c r="R118"/>
  <c r="R116"/>
  <c r="I100"/>
  <c r="J100"/>
  <c r="J107"/>
  <c r="J105"/>
  <c r="J103"/>
  <c r="J127"/>
  <c r="J125"/>
  <c r="J123"/>
  <c r="J118"/>
  <c r="J116"/>
  <c r="E109"/>
  <c r="S102"/>
  <c r="E129"/>
  <c r="S129" s="1"/>
  <c r="T129" s="1"/>
  <c r="S122"/>
  <c r="J37"/>
  <c r="S37"/>
  <c r="J33"/>
  <c r="S33"/>
  <c r="I38"/>
  <c r="J38" s="1"/>
  <c r="J31"/>
  <c r="S25"/>
  <c r="S21"/>
  <c r="M109"/>
  <c r="N109" s="1"/>
  <c r="S106"/>
  <c r="S104"/>
  <c r="R119"/>
  <c r="R117"/>
  <c r="R115"/>
  <c r="Q120"/>
  <c r="R120" s="1"/>
  <c r="J119"/>
  <c r="J117"/>
  <c r="I120"/>
  <c r="J120" s="1"/>
  <c r="M129"/>
  <c r="N129" s="1"/>
  <c r="S128"/>
  <c r="S126"/>
  <c r="S124"/>
  <c r="J35"/>
  <c r="F109"/>
  <c r="F120"/>
  <c r="F26"/>
  <c r="F100"/>
  <c r="S100"/>
  <c r="T100" s="1"/>
  <c r="S89" l="1"/>
  <c r="T89" s="1"/>
  <c r="J89"/>
  <c r="F80"/>
  <c r="S80"/>
  <c r="T80" s="1"/>
  <c r="R65"/>
  <c r="R56"/>
  <c r="J65"/>
  <c r="J56"/>
  <c r="S53"/>
  <c r="F64"/>
  <c r="F58"/>
  <c r="F54"/>
  <c r="S9"/>
  <c r="J8"/>
  <c r="S105"/>
  <c r="F105"/>
  <c r="S103"/>
  <c r="F103"/>
  <c r="S32"/>
  <c r="F32"/>
  <c r="S36"/>
  <c r="F36"/>
  <c r="R36"/>
  <c r="R32"/>
  <c r="N87"/>
  <c r="S78"/>
  <c r="T82" s="1"/>
  <c r="S87"/>
  <c r="S83"/>
  <c r="N46"/>
  <c r="N44"/>
  <c r="S43"/>
  <c r="T43" s="1"/>
  <c r="M49"/>
  <c r="N49" s="1"/>
  <c r="N55"/>
  <c r="N54"/>
  <c r="F67"/>
  <c r="F65"/>
  <c r="R68"/>
  <c r="Q69"/>
  <c r="R69" s="1"/>
  <c r="R64"/>
  <c r="N68"/>
  <c r="N67"/>
  <c r="M69"/>
  <c r="N69" s="1"/>
  <c r="J68"/>
  <c r="S67"/>
  <c r="J66"/>
  <c r="R10"/>
  <c r="J9"/>
  <c r="N23"/>
  <c r="N34"/>
  <c r="S68"/>
  <c r="F68"/>
  <c r="N25"/>
  <c r="M26"/>
  <c r="S94"/>
  <c r="T128" s="1"/>
  <c r="N126"/>
  <c r="N123"/>
  <c r="N116"/>
  <c r="F107"/>
  <c r="F124"/>
  <c r="F118"/>
  <c r="S113"/>
  <c r="F113"/>
  <c r="S38"/>
  <c r="T38" s="1"/>
  <c r="S120"/>
  <c r="T120" s="1"/>
  <c r="T11"/>
  <c r="T10"/>
  <c r="S109"/>
  <c r="T109" s="1"/>
  <c r="F129"/>
  <c r="F84"/>
  <c r="F87"/>
  <c r="F44"/>
  <c r="F48"/>
  <c r="J45"/>
  <c r="J75"/>
  <c r="J83"/>
  <c r="N77"/>
  <c r="N75"/>
  <c r="N85"/>
  <c r="N83"/>
  <c r="R47"/>
  <c r="R74"/>
  <c r="R76"/>
  <c r="S88"/>
  <c r="T88" s="1"/>
  <c r="E49"/>
  <c r="F62"/>
  <c r="J54"/>
  <c r="J63"/>
  <c r="N56"/>
  <c r="N65"/>
  <c r="R58"/>
  <c r="S65"/>
  <c r="Q60"/>
  <c r="R60" s="1"/>
  <c r="R55"/>
  <c r="N63"/>
  <c r="I60"/>
  <c r="J60" s="1"/>
  <c r="S54"/>
  <c r="T54" s="1"/>
  <c r="E60"/>
  <c r="E69"/>
  <c r="S66"/>
  <c r="R66"/>
  <c r="N66"/>
  <c r="N64"/>
  <c r="N62"/>
  <c r="E15"/>
  <c r="N8"/>
  <c r="F11"/>
  <c r="J25"/>
  <c r="S24"/>
  <c r="T24" s="1"/>
  <c r="J23"/>
  <c r="R23"/>
  <c r="S22"/>
  <c r="R21"/>
  <c r="F20"/>
  <c r="S98"/>
  <c r="T98" s="1"/>
  <c r="N108"/>
  <c r="F102"/>
  <c r="R114"/>
  <c r="N119"/>
  <c r="N115"/>
  <c r="N113"/>
  <c r="S118"/>
  <c r="J114"/>
  <c r="F117"/>
  <c r="F115"/>
  <c r="N128"/>
  <c r="N127"/>
  <c r="N125"/>
  <c r="F122"/>
  <c r="S31"/>
  <c r="R34"/>
  <c r="S35"/>
  <c r="T35" s="1"/>
  <c r="T31" l="1"/>
  <c r="T30"/>
  <c r="T34"/>
  <c r="T21"/>
  <c r="T19"/>
  <c r="T25"/>
  <c r="T22"/>
  <c r="T20"/>
  <c r="T23"/>
  <c r="S60"/>
  <c r="T60" s="1"/>
  <c r="F60"/>
  <c r="S26"/>
  <c r="T26" s="1"/>
  <c r="N26"/>
  <c r="T12"/>
  <c r="T9"/>
  <c r="T8"/>
  <c r="T14"/>
  <c r="T56"/>
  <c r="T59"/>
  <c r="T64"/>
  <c r="T63"/>
  <c r="T57"/>
  <c r="T53"/>
  <c r="T62"/>
  <c r="T55"/>
  <c r="T118"/>
  <c r="T66"/>
  <c r="T65"/>
  <c r="T113"/>
  <c r="T87"/>
  <c r="T36"/>
  <c r="T32"/>
  <c r="T103"/>
  <c r="T105"/>
  <c r="T58"/>
  <c r="T48"/>
  <c r="T75"/>
  <c r="T37"/>
  <c r="T125"/>
  <c r="T47"/>
  <c r="T76"/>
  <c r="T79"/>
  <c r="T97"/>
  <c r="T126"/>
  <c r="T117"/>
  <c r="T102"/>
  <c r="T46"/>
  <c r="T44"/>
  <c r="F15"/>
  <c r="S15"/>
  <c r="T15" s="1"/>
  <c r="S69"/>
  <c r="T69" s="1"/>
  <c r="F69"/>
  <c r="S49"/>
  <c r="T49" s="1"/>
  <c r="F49"/>
  <c r="T108"/>
  <c r="T94"/>
  <c r="T93"/>
  <c r="T104"/>
  <c r="T116"/>
  <c r="T119"/>
  <c r="T99"/>
  <c r="T122"/>
  <c r="T107"/>
  <c r="T106"/>
  <c r="T114"/>
  <c r="T68"/>
  <c r="T67"/>
  <c r="T83"/>
  <c r="T78"/>
  <c r="T96"/>
  <c r="T45"/>
  <c r="T77"/>
  <c r="T73"/>
  <c r="T123"/>
  <c r="T127"/>
  <c r="T85"/>
  <c r="T84"/>
  <c r="T86"/>
  <c r="T115"/>
  <c r="T95"/>
  <c r="T13"/>
  <c r="T33"/>
  <c r="T124"/>
  <c r="T42"/>
  <c r="T74"/>
</calcChain>
</file>

<file path=xl/sharedStrings.xml><?xml version="1.0" encoding="utf-8"?>
<sst xmlns="http://schemas.openxmlformats.org/spreadsheetml/2006/main" count="2510" uniqueCount="462">
  <si>
    <t>Jhg.</t>
  </si>
  <si>
    <t>Boden</t>
  </si>
  <si>
    <t>Sprung</t>
  </si>
  <si>
    <t>Barren</t>
  </si>
  <si>
    <t>Balken</t>
  </si>
  <si>
    <t>TV Monsheim</t>
  </si>
  <si>
    <t>WK</t>
  </si>
  <si>
    <t>TV Mölsheim</t>
  </si>
  <si>
    <t>TG Westhofen</t>
  </si>
  <si>
    <t>Gaumeisterschaften Gerätturnen weiblich</t>
  </si>
  <si>
    <t>B</t>
  </si>
  <si>
    <t>GES.</t>
  </si>
  <si>
    <t>RG.</t>
  </si>
  <si>
    <t>A</t>
  </si>
  <si>
    <t>WK 4    offen   KM 3</t>
  </si>
  <si>
    <t>WK 6    14+j.  -  KM 4</t>
  </si>
  <si>
    <t>Turnerinnen</t>
  </si>
  <si>
    <t>RG</t>
  </si>
  <si>
    <t>Mannschaft - 27. September 2009 in Osthofen  -  Ausrichter: TG Osthofen</t>
  </si>
  <si>
    <t>a</t>
  </si>
  <si>
    <t>b</t>
  </si>
  <si>
    <t>e</t>
  </si>
  <si>
    <t>f</t>
  </si>
  <si>
    <t>WK 5    17+j.   KM 3</t>
  </si>
  <si>
    <t>WK 7   10+j..  -  KM 3</t>
  </si>
  <si>
    <t>WK 7a    8+j.  -  KM 4</t>
  </si>
  <si>
    <t>WK 3    12+ä.   KM 2</t>
  </si>
  <si>
    <t xml:space="preserve"> </t>
  </si>
  <si>
    <t>n.n.</t>
  </si>
  <si>
    <t>WK 1    9-11 J.  -  P8-10 (B)</t>
  </si>
  <si>
    <t>WK 2    6-8 J.  -  P3-7 (B)</t>
  </si>
  <si>
    <t>1. Durchgang</t>
  </si>
  <si>
    <t>BODEN</t>
  </si>
  <si>
    <t>SPRUNG</t>
  </si>
  <si>
    <t>2. Durchgang</t>
  </si>
  <si>
    <t>BALKEN</t>
  </si>
  <si>
    <t>BARREN</t>
  </si>
  <si>
    <t>Gerät</t>
  </si>
  <si>
    <t>K1</t>
  </si>
  <si>
    <t>K2</t>
  </si>
  <si>
    <t>Anja Weinheimer
TG Worms</t>
  </si>
  <si>
    <t>Verena Hupp
TV Monsheim</t>
  </si>
  <si>
    <t>Jana Selke
TV Mölsheim</t>
  </si>
  <si>
    <t>Kerstin Michalek
TG Westhofen</t>
  </si>
  <si>
    <t>Klara Blanck
TV Horchheim</t>
  </si>
  <si>
    <t>Edith Cleres-Thein
TV Abenheim</t>
  </si>
  <si>
    <t>Birgit Bernhard
TV Mörstadt</t>
  </si>
  <si>
    <t>Marianne Röß
TV Mölsheim</t>
  </si>
  <si>
    <t>Anja Thomas
TG Osthofen</t>
  </si>
  <si>
    <t>Verena Becker
TV Abenheim</t>
  </si>
  <si>
    <t>Friedel Biontino
TG Osthofen</t>
  </si>
  <si>
    <t>Sabine Kohlbecker
TV Abenheim</t>
  </si>
  <si>
    <t>Rudolf Weinbach
TG Westhofen</t>
  </si>
  <si>
    <t>Anja Thomas 
TG Osthofen</t>
  </si>
  <si>
    <t>Larissa Schäfer
TV Monsheim</t>
  </si>
  <si>
    <t>Bettina Mack
TV Mölsheim</t>
  </si>
  <si>
    <t>Martin Seligmann
TG Westhofen</t>
  </si>
  <si>
    <t>9 + 10</t>
  </si>
  <si>
    <t>Susanne Ertl ?
TSG Pfeddersheim</t>
  </si>
  <si>
    <t>K3</t>
  </si>
  <si>
    <t>K4</t>
  </si>
  <si>
    <t>8
11 + 12</t>
  </si>
  <si>
    <t>Jasmin Fettel
TG Worms</t>
  </si>
  <si>
    <t>Frau Becker
TSG Pfeddersheim</t>
  </si>
  <si>
    <t>D</t>
  </si>
  <si>
    <t>E</t>
  </si>
  <si>
    <t>Selina Schmidt</t>
  </si>
  <si>
    <t>Lisa Götz</t>
  </si>
  <si>
    <t>Cora Muth</t>
  </si>
  <si>
    <t>Annika Stundner</t>
  </si>
  <si>
    <t>nA</t>
  </si>
  <si>
    <t>Helene Rosenberger</t>
  </si>
  <si>
    <t>WK 302  16+j.  P6-P9</t>
  </si>
  <si>
    <t>WK 301  offen  P6-P9</t>
  </si>
  <si>
    <t>TV Abenheim</t>
  </si>
  <si>
    <t>Anastasia Martin</t>
  </si>
  <si>
    <t>Leni Cleres</t>
  </si>
  <si>
    <t>AK</t>
  </si>
  <si>
    <t>Jg.</t>
  </si>
  <si>
    <t>P</t>
  </si>
  <si>
    <t>=</t>
  </si>
  <si>
    <t>P.</t>
  </si>
  <si>
    <t>P9</t>
  </si>
  <si>
    <t>P8</t>
  </si>
  <si>
    <t>P6</t>
  </si>
  <si>
    <t>P5</t>
  </si>
  <si>
    <t>JG</t>
  </si>
  <si>
    <t>RhTB-Meisterschaften Gerätturnen weiblich</t>
  </si>
  <si>
    <t>TuS Ober-Ingelheim</t>
  </si>
  <si>
    <t>TV Schwabsburg</t>
  </si>
  <si>
    <t>TSV Gau-Odernheim</t>
  </si>
  <si>
    <t>TSVgg Stadecken-Elsheim</t>
  </si>
  <si>
    <t>WK 201  offen  LK 1</t>
  </si>
  <si>
    <t>WK 202  offen  LK 2</t>
  </si>
  <si>
    <t>TV Bodenheim</t>
  </si>
  <si>
    <t>Hannah Krollmann</t>
  </si>
  <si>
    <t>Luna-Marie Grode</t>
  </si>
  <si>
    <t>Amelia Schulz</t>
  </si>
  <si>
    <t>Jg</t>
  </si>
  <si>
    <t>WK 102  AK 7-11</t>
  </si>
  <si>
    <t>WK 203  15+j.  LK 2</t>
  </si>
  <si>
    <t>WK 204  12+j.  LK 3</t>
  </si>
  <si>
    <t>SC Hahnheim 1</t>
  </si>
  <si>
    <t>SC Hahnheim 2</t>
  </si>
  <si>
    <t>Viktoria Rüger</t>
  </si>
  <si>
    <t>Lea Obermann</t>
  </si>
  <si>
    <t>Svea Kaufhold</t>
  </si>
  <si>
    <t>Lucy Krasa</t>
  </si>
  <si>
    <t>Felia Stark</t>
  </si>
  <si>
    <t>Lara-Sophie Werner</t>
  </si>
  <si>
    <t>Amelie Leiner</t>
  </si>
  <si>
    <t>Sarah Dannenfelser</t>
  </si>
  <si>
    <t>Anna Heckmann</t>
  </si>
  <si>
    <t>Julia Woop</t>
  </si>
  <si>
    <t>Elisabeth Morgel</t>
  </si>
  <si>
    <t>Lenia Brunn</t>
  </si>
  <si>
    <t>Alexandra Morgel</t>
  </si>
  <si>
    <t>Sarah Hoppe</t>
  </si>
  <si>
    <t>TV Gau-Algesheim</t>
  </si>
  <si>
    <t>TV Bingen</t>
  </si>
  <si>
    <t>TV Frei-Weinheim</t>
  </si>
  <si>
    <t>Serafina Dascher</t>
  </si>
  <si>
    <t>Lotte Keßler</t>
  </si>
  <si>
    <t>Tamia Lehn</t>
  </si>
  <si>
    <t>Emily Semenov</t>
  </si>
  <si>
    <t>Lena Deichmann</t>
  </si>
  <si>
    <t>Julia Förster</t>
  </si>
  <si>
    <t>Leonie Göttert</t>
  </si>
  <si>
    <t>Julia Holzheimer</t>
  </si>
  <si>
    <t>Anna Müller</t>
  </si>
  <si>
    <t>Katharina Scheffel</t>
  </si>
  <si>
    <t>Julia Caspar</t>
  </si>
  <si>
    <t>Armani-Marilena Del Genio</t>
  </si>
  <si>
    <t>Emilia Dreyer</t>
  </si>
  <si>
    <t>Nele Elstner</t>
  </si>
  <si>
    <t>Janina Förster</t>
  </si>
  <si>
    <t>Sophie Graf</t>
  </si>
  <si>
    <t>Turnschule Weinheim</t>
  </si>
  <si>
    <t>Linda Hebensberger</t>
  </si>
  <si>
    <t>Laura Rolly</t>
  </si>
  <si>
    <t>Ayline Spemann</t>
  </si>
  <si>
    <t>Leya-Marie Tiegs</t>
  </si>
  <si>
    <t>Sophie Hellwich</t>
  </si>
  <si>
    <t>Frieda Hofmann</t>
  </si>
  <si>
    <t>Liliana Schadow</t>
  </si>
  <si>
    <t>Hannah Wotschke</t>
  </si>
  <si>
    <t>TuS Wöllstein</t>
  </si>
  <si>
    <t>Tabassom Aghai</t>
  </si>
  <si>
    <t>Luisa Berthes</t>
  </si>
  <si>
    <t>Ningma Stark</t>
  </si>
  <si>
    <t>Katrin Hagmaier</t>
  </si>
  <si>
    <t>Sophie Schütze</t>
  </si>
  <si>
    <t>Sarah Fay</t>
  </si>
  <si>
    <t>Anja Neumann-Berger</t>
  </si>
  <si>
    <t>Katja Klemmer</t>
  </si>
  <si>
    <t>Amelie Burghardt</t>
  </si>
  <si>
    <t>Bettina Mack</t>
  </si>
  <si>
    <t>Leona Michalek</t>
  </si>
  <si>
    <t>Lara Teupe</t>
  </si>
  <si>
    <t>TV Horchheim</t>
  </si>
  <si>
    <t>TG Osthofen</t>
  </si>
  <si>
    <t>Talea Herrmann</t>
  </si>
  <si>
    <t>Jana Seibert</t>
  </si>
  <si>
    <t>WK 205  offen LK 3</t>
  </si>
  <si>
    <t>WK 206  10+j.  LK 3</t>
  </si>
  <si>
    <t>nur RhTB</t>
  </si>
  <si>
    <t>ok</t>
  </si>
  <si>
    <t>1.+2. RLP</t>
  </si>
  <si>
    <t>1.-3. RLP</t>
  </si>
  <si>
    <t>WK 103  AK 7-8</t>
  </si>
  <si>
    <t>Mira Heinz</t>
  </si>
  <si>
    <t>Johanna Taffner</t>
  </si>
  <si>
    <t>Cesina Schelwach</t>
  </si>
  <si>
    <t>Hanna Dobai</t>
  </si>
  <si>
    <t>Lillith Dauscher</t>
  </si>
  <si>
    <t>Lea Storck</t>
  </si>
  <si>
    <t>Nayla Reisinger</t>
  </si>
  <si>
    <t>Mannschaft - 13./14. Oktober 2018 in Stadecken-Elsheim</t>
  </si>
  <si>
    <t>Lara Schifferdecker</t>
  </si>
  <si>
    <t>Lea Haußner</t>
  </si>
  <si>
    <t>WK 101  AK 10+ä. CdP</t>
  </si>
  <si>
    <t>Katharina Bürcky</t>
  </si>
  <si>
    <t>Laura-Marie Beck</t>
  </si>
  <si>
    <t>TSG Bingen-Kempten</t>
  </si>
  <si>
    <t>TV Leiselheim</t>
  </si>
  <si>
    <t>Eva Kempf</t>
  </si>
  <si>
    <t>TSG Heidesheim</t>
  </si>
  <si>
    <t>TuS Wörrstadt</t>
  </si>
  <si>
    <t>Helene Holl</t>
  </si>
  <si>
    <t>Annabel Bauer</t>
  </si>
  <si>
    <t>Jana Sutter</t>
  </si>
  <si>
    <t>Michelle Vogelsang</t>
  </si>
  <si>
    <t>Anna Wetzel</t>
  </si>
  <si>
    <t>Leonie Reis</t>
  </si>
  <si>
    <t>Ikhlas Chekaik-Chaila</t>
  </si>
  <si>
    <t>Johanna Skopnik</t>
  </si>
  <si>
    <t>Marie-Kristin Eckenbach</t>
  </si>
  <si>
    <t>Johanna Kromm</t>
  </si>
  <si>
    <t>Aurelie Grünewald</t>
  </si>
  <si>
    <t>Celine Lehmann</t>
  </si>
  <si>
    <t>Carla Fecke</t>
  </si>
  <si>
    <t>Danielle Radke</t>
  </si>
  <si>
    <t>Mia Jäger</t>
  </si>
  <si>
    <t>Vivien Roth</t>
  </si>
  <si>
    <t>Mila Köhler</t>
  </si>
  <si>
    <t>Stefanie Müller</t>
  </si>
  <si>
    <t>Lorena Bückermann</t>
  </si>
  <si>
    <t>Daria Klemmer</t>
  </si>
  <si>
    <t>Lea-Marie Lingk</t>
  </si>
  <si>
    <t>Lilly Buchert</t>
  </si>
  <si>
    <t>Jana Görgen</t>
  </si>
  <si>
    <t>Ruth Knierim</t>
  </si>
  <si>
    <t>Dana Korffmann</t>
  </si>
  <si>
    <t>Vivien Korffmann</t>
  </si>
  <si>
    <t>Ina Quester</t>
  </si>
  <si>
    <t>Marie Seitz</t>
  </si>
  <si>
    <t>Katharina Wiesner</t>
  </si>
  <si>
    <t>Julia Buchsbaum</t>
  </si>
  <si>
    <t>Pauline Butz</t>
  </si>
  <si>
    <t>Julia Feile</t>
  </si>
  <si>
    <t>Laura Martin</t>
  </si>
  <si>
    <t>Hannah Unger</t>
  </si>
  <si>
    <t>Emily Walter</t>
  </si>
  <si>
    <t>Amelie Zwiener</t>
  </si>
  <si>
    <t>Melina Eich</t>
  </si>
  <si>
    <t>Patrizia Horn</t>
  </si>
  <si>
    <t>Mareike Schenk</t>
  </si>
  <si>
    <t>Annalena Schimbold</t>
  </si>
  <si>
    <t>Helena Braun</t>
  </si>
  <si>
    <t>Lena Jülicher</t>
  </si>
  <si>
    <t>Samira Mabrouk</t>
  </si>
  <si>
    <t>Kaja Otte</t>
  </si>
  <si>
    <t>Fiona Rocker</t>
  </si>
  <si>
    <t>Lisa Stanecke</t>
  </si>
  <si>
    <t>Hanna Lipp</t>
  </si>
  <si>
    <t>Linnéa Rein</t>
  </si>
  <si>
    <t>Lotte Gretzler</t>
  </si>
  <si>
    <t>Nina Andric</t>
  </si>
  <si>
    <t>Rebecca Matzon</t>
  </si>
  <si>
    <t>Line Gretzler</t>
  </si>
  <si>
    <t>Sylvie Stephenson</t>
  </si>
  <si>
    <t>Mia Peters</t>
  </si>
  <si>
    <t>Mayla Milosevic</t>
  </si>
  <si>
    <t>Amelie Hering</t>
  </si>
  <si>
    <t>Dünya Dabil</t>
  </si>
  <si>
    <t>Felicia Lee Brown</t>
  </si>
  <si>
    <t>Jana Brod</t>
  </si>
  <si>
    <t>Sophie Schmidt</t>
  </si>
  <si>
    <t>Ella Burghold</t>
  </si>
  <si>
    <t>Joana Hochstein</t>
  </si>
  <si>
    <t>Franziska Knopper</t>
  </si>
  <si>
    <t>Julia Mutert</t>
  </si>
  <si>
    <t>Nana Pörsch</t>
  </si>
  <si>
    <t>Nele Schmitt</t>
  </si>
  <si>
    <t>Lena Walke</t>
  </si>
  <si>
    <t>Jennifer Sämann</t>
  </si>
  <si>
    <t>Lisa Back-Schück</t>
  </si>
  <si>
    <t>Sofia Niquet</t>
  </si>
  <si>
    <t>Lia Prieß</t>
  </si>
  <si>
    <t>Melina Baum</t>
  </si>
  <si>
    <t>Frida Hötzel</t>
  </si>
  <si>
    <t>TSG Bretzenheim</t>
  </si>
  <si>
    <t>Lea Neu</t>
  </si>
  <si>
    <t>Lea Koch</t>
  </si>
  <si>
    <t>Celine Hoyer</t>
  </si>
  <si>
    <t>Marie Lindner</t>
  </si>
  <si>
    <t>Alessia Giagnorio</t>
  </si>
  <si>
    <t>Vivika Beiler</t>
  </si>
  <si>
    <t>Angelika Meißner</t>
  </si>
  <si>
    <t>SC Hahnheim</t>
  </si>
  <si>
    <t>Maya Weimar</t>
  </si>
  <si>
    <t>Anna Machenheimer</t>
  </si>
  <si>
    <t>TSV Schott</t>
  </si>
  <si>
    <t>Ella Roth</t>
  </si>
  <si>
    <t>Sarah Adams</t>
  </si>
  <si>
    <t>Merle Lütkemeier</t>
  </si>
  <si>
    <t>Lisa Adams</t>
  </si>
  <si>
    <t>Amelie Weiser</t>
  </si>
  <si>
    <t>Janne Bartsch</t>
  </si>
  <si>
    <t>Anne Both</t>
  </si>
  <si>
    <t>Sarah Ewald</t>
  </si>
  <si>
    <t>Janine Wolf</t>
  </si>
  <si>
    <t>Elisabeth Petrow</t>
  </si>
  <si>
    <t>Yuriko Mewes</t>
  </si>
  <si>
    <t>Luise Peckham</t>
  </si>
  <si>
    <t>Lilian Öhl</t>
  </si>
  <si>
    <t>Elizabeth Morris</t>
  </si>
  <si>
    <t>Olivia Morris</t>
  </si>
  <si>
    <t>Ella Morris</t>
  </si>
  <si>
    <t>Elena Hensel</t>
  </si>
  <si>
    <t>Esilya Criber</t>
  </si>
  <si>
    <t>TSV Schott 1</t>
  </si>
  <si>
    <t>TSV Schott 2</t>
  </si>
  <si>
    <t>Mirja Heimann</t>
  </si>
  <si>
    <t>Aneke Köste</t>
  </si>
  <si>
    <t>Mina Orhun</t>
  </si>
  <si>
    <t>Hanna Dietrich</t>
  </si>
  <si>
    <t>Tabea Boesmiller</t>
  </si>
  <si>
    <t>Romy Merkl</t>
  </si>
  <si>
    <t>TV Laubenheim</t>
  </si>
  <si>
    <t>Anna Ehleiter</t>
  </si>
  <si>
    <t>Luana Ricioppo</t>
  </si>
  <si>
    <t>Eva Zadorian</t>
  </si>
  <si>
    <t>Melina Schek</t>
  </si>
  <si>
    <t>Franzi Deisz</t>
  </si>
  <si>
    <t>Lenise Dörrschmidt</t>
  </si>
  <si>
    <t>Hannah Bellaaziri</t>
  </si>
  <si>
    <t>Sarah Lourhnimi</t>
  </si>
  <si>
    <t>Camille Gräf</t>
  </si>
  <si>
    <t>Cameron Drewes</t>
  </si>
  <si>
    <t>Sophie Greif</t>
  </si>
  <si>
    <t>Michelle Czopka</t>
  </si>
  <si>
    <t>Nuria Kortüm</t>
  </si>
  <si>
    <t>Carolin Happel</t>
  </si>
  <si>
    <t>Nika Mewes</t>
  </si>
  <si>
    <t>Johanna Buchmann</t>
  </si>
  <si>
    <t>Jule Otten</t>
  </si>
  <si>
    <t>Alva Ebling</t>
  </si>
  <si>
    <t>Julia Kerz</t>
  </si>
  <si>
    <t>Johanna Diehl</t>
  </si>
  <si>
    <t>Maria Stumpp</t>
  </si>
  <si>
    <t>Ann-Katrin Fell</t>
  </si>
  <si>
    <t>Emily Habermann</t>
  </si>
  <si>
    <t>Tamina Gröger</t>
  </si>
  <si>
    <t>Anna Vollrath</t>
  </si>
  <si>
    <t>Lea Schneider</t>
  </si>
  <si>
    <t>Sophia Proksch</t>
  </si>
  <si>
    <t>Lilly Weimar</t>
  </si>
  <si>
    <t>Amelie Brill</t>
  </si>
  <si>
    <t>Marlene Weiler</t>
  </si>
  <si>
    <t>Anna Döring</t>
  </si>
  <si>
    <t>Emma Kallmeier</t>
  </si>
  <si>
    <t>Maria Pardal Gonzalez</t>
  </si>
  <si>
    <t>Lynn Möller</t>
  </si>
  <si>
    <t>TV Weisenau</t>
  </si>
  <si>
    <t>Leonie Lang</t>
  </si>
  <si>
    <t>Flora Sonne</t>
  </si>
  <si>
    <t>Rana Ceyhan</t>
  </si>
  <si>
    <t>Michelle Arendt</t>
  </si>
  <si>
    <t>Elina Werbik</t>
  </si>
  <si>
    <t>Romina Merolla</t>
  </si>
  <si>
    <t>Jördis Werbik</t>
  </si>
  <si>
    <t>Lara Schmitt</t>
  </si>
  <si>
    <t>Anna-Lena Strank</t>
  </si>
  <si>
    <t>Nele Schniering</t>
  </si>
  <si>
    <t>Antonia Gaile</t>
  </si>
  <si>
    <t>Larissa Behrendt</t>
  </si>
  <si>
    <t>Filippa Wollheim</t>
  </si>
  <si>
    <t>Clara Ulrich</t>
  </si>
  <si>
    <t>Marie Püschel</t>
  </si>
  <si>
    <t>Vanessa Zoledzki</t>
  </si>
  <si>
    <t>Ronja Ader</t>
  </si>
  <si>
    <t>Carla Illg</t>
  </si>
  <si>
    <t>Luisa Kleemann</t>
  </si>
  <si>
    <t>Emilia Wambach</t>
  </si>
  <si>
    <t>Aylin Aydin</t>
  </si>
  <si>
    <t>Ninja Bach</t>
  </si>
  <si>
    <t>Clara Brauns</t>
  </si>
  <si>
    <t>Nia Gupte</t>
  </si>
  <si>
    <t>Victoria Heine</t>
  </si>
  <si>
    <t>Annette Stiehl</t>
  </si>
  <si>
    <t>Mia Winter</t>
  </si>
  <si>
    <t>Katharina Appel</t>
  </si>
  <si>
    <t>Nina Gercek</t>
  </si>
  <si>
    <t>Julia Henny</t>
  </si>
  <si>
    <t>Lena Mandrella</t>
  </si>
  <si>
    <t>Cosima Pitzer</t>
  </si>
  <si>
    <t>Maya Sobotta</t>
  </si>
  <si>
    <t>Laura Degreif</t>
  </si>
  <si>
    <t>Marisa Gröhl</t>
  </si>
  <si>
    <t>Felicia Häcker</t>
  </si>
  <si>
    <t>Amelie Kühner</t>
  </si>
  <si>
    <t>Laura Reynolds</t>
  </si>
  <si>
    <t>Alicia Schreyer</t>
  </si>
  <si>
    <t>Maxima Duch</t>
  </si>
  <si>
    <t>Fee Ewald</t>
  </si>
  <si>
    <t>Anna Krahn</t>
  </si>
  <si>
    <t>Maya Michel</t>
  </si>
  <si>
    <t>Helena Wittelsbach</t>
  </si>
  <si>
    <t>Julia Ecarius</t>
  </si>
  <si>
    <t>Sarah Anton</t>
  </si>
  <si>
    <t>Nina Jubileum</t>
  </si>
  <si>
    <t>Rieke Neidick</t>
  </si>
  <si>
    <t>Emma Parlov</t>
  </si>
  <si>
    <t>Madeleine Staats</t>
  </si>
  <si>
    <t>Sonja Stumper</t>
  </si>
  <si>
    <t>Dorothea Bungert</t>
  </si>
  <si>
    <t>Liv Wederz</t>
  </si>
  <si>
    <t>Geraldine Werner</t>
  </si>
  <si>
    <t>Lisanne Braun</t>
  </si>
  <si>
    <t>Pauline Heinzel</t>
  </si>
  <si>
    <t>Conni Hiestermann</t>
  </si>
  <si>
    <t>Anna-Michelle Roth</t>
  </si>
  <si>
    <t>Lina Sieburg</t>
  </si>
  <si>
    <t>Leni Urban</t>
  </si>
  <si>
    <t>Pia Wendlandt</t>
  </si>
  <si>
    <t>Melanie Bockius</t>
  </si>
  <si>
    <t>Selma Dinklage</t>
  </si>
  <si>
    <t>Isabell Hiermes</t>
  </si>
  <si>
    <t>Lilly Imig</t>
  </si>
  <si>
    <t>Rebecca Reisinger</t>
  </si>
  <si>
    <t>Maren Reiß</t>
  </si>
  <si>
    <t>Neele Zumbrägel</t>
  </si>
  <si>
    <t>Lena Bode</t>
  </si>
  <si>
    <t>Suzelle Corneli</t>
  </si>
  <si>
    <t>Ada Gräff</t>
  </si>
  <si>
    <t>Annalena Leuchsenring</t>
  </si>
  <si>
    <t>Larissa Reimer</t>
  </si>
  <si>
    <t>Katharina Schmidt</t>
  </si>
  <si>
    <t>Ida Wederz</t>
  </si>
  <si>
    <t>Trecia Iyabi</t>
  </si>
  <si>
    <t>Annemarie Krauter</t>
  </si>
  <si>
    <t>Nina Kutschnereit</t>
  </si>
  <si>
    <t>Mia Kühl</t>
  </si>
  <si>
    <t>Nadine Zerban</t>
  </si>
  <si>
    <t>Franziska Frosch</t>
  </si>
  <si>
    <t>Zerda Günes</t>
  </si>
  <si>
    <t>Annika Prochaski</t>
  </si>
  <si>
    <t>Johanna Schneider</t>
  </si>
  <si>
    <t>Lara Schöller</t>
  </si>
  <si>
    <t>Kira Seak</t>
  </si>
  <si>
    <t>Lorena Seak</t>
  </si>
  <si>
    <t>Mara Auner-Fellenzer</t>
  </si>
  <si>
    <t>Alma Dogdic</t>
  </si>
  <si>
    <t>Christina Höhn</t>
  </si>
  <si>
    <t>Vanessa Petri</t>
  </si>
  <si>
    <t>Michèle Rappolt</t>
  </si>
  <si>
    <t>Hannah Sabetta</t>
  </si>
  <si>
    <t>Nina Dreis</t>
  </si>
  <si>
    <t>Sophie Fröhlich</t>
  </si>
  <si>
    <t>Emily Jansohn</t>
  </si>
  <si>
    <t>Elisa Müller</t>
  </si>
  <si>
    <t>Svenja Bischof</t>
  </si>
  <si>
    <t>Klara Brüggemann</t>
  </si>
  <si>
    <t>Elena Coracas</t>
  </si>
  <si>
    <t>Hannah Kleemann</t>
  </si>
  <si>
    <t>Josefina Klein</t>
  </si>
  <si>
    <t>Julia Galuszka</t>
  </si>
  <si>
    <t>Maria Gorovoy</t>
  </si>
  <si>
    <t>Emily Klos</t>
  </si>
  <si>
    <t>Samira Linder</t>
  </si>
  <si>
    <t>Vanessa Ott</t>
  </si>
  <si>
    <t>Ellen Seidler</t>
  </si>
  <si>
    <t>Charlotte Beck</t>
  </si>
  <si>
    <t>Luana Böhnke</t>
  </si>
  <si>
    <t>Amelie Hollerbach</t>
  </si>
  <si>
    <t>Jana Kaisinger</t>
  </si>
  <si>
    <t>Helena Klein</t>
  </si>
  <si>
    <t>Hannah Kopsch</t>
  </si>
  <si>
    <t>Katharina Zeuner</t>
  </si>
  <si>
    <t>Lia Hefermehl</t>
  </si>
  <si>
    <t>Johanna Löwe</t>
  </si>
  <si>
    <t>Lilli Hardies</t>
  </si>
  <si>
    <t>Christine Zobel</t>
  </si>
  <si>
    <t>ohne Q.</t>
  </si>
  <si>
    <t>WK 304  10+j.  P5-P8</t>
  </si>
  <si>
    <t>WK 303  12+j.  P6-P8</t>
  </si>
  <si>
    <t/>
  </si>
  <si>
    <t>TSVgg Stadecken-Elsh.</t>
  </si>
  <si>
    <t>1. RLP</t>
  </si>
  <si>
    <t>1. + 2. RLP</t>
  </si>
  <si>
    <t>Carina Hartmann</t>
  </si>
</sst>
</file>

<file path=xl/styles.xml><?xml version="1.0" encoding="utf-8"?>
<styleSheet xmlns="http://schemas.openxmlformats.org/spreadsheetml/2006/main">
  <numFmts count="5">
    <numFmt numFmtId="164" formatCode="0.0"/>
    <numFmt numFmtId="165" formatCode="d/\ mmmm\ yyyy"/>
    <numFmt numFmtId="166" formatCode="_-* #,##0.00\ [$€]_-;\-* #,##0.00\ [$€]_-;_-* &quot;-&quot;??\ [$€]_-;_-@_-"/>
    <numFmt numFmtId="167" formatCode="00"/>
    <numFmt numFmtId="168" formatCode="0.000"/>
  </numFmts>
  <fonts count="8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u/>
      <sz val="7.5"/>
      <color indexed="12"/>
      <name val="Arial"/>
      <family val="2"/>
    </font>
    <font>
      <b/>
      <sz val="12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i/>
      <sz val="10"/>
      <name val="Tahoma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Tahoma"/>
      <family val="2"/>
    </font>
    <font>
      <sz val="8"/>
      <name val="Tahoma"/>
      <family val="2"/>
    </font>
    <font>
      <b/>
      <sz val="12"/>
      <name val="Arial"/>
      <family val="2"/>
    </font>
    <font>
      <i/>
      <sz val="8"/>
      <name val="Tahoma"/>
      <family val="2"/>
    </font>
    <font>
      <b/>
      <sz val="8"/>
      <name val="Tahoma"/>
      <family val="2"/>
    </font>
    <font>
      <b/>
      <i/>
      <sz val="10"/>
      <name val="Tahoma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sz val="16"/>
      <name val="Tahoma"/>
      <family val="2"/>
    </font>
    <font>
      <sz val="12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1"/>
      <name val="Tahoma"/>
      <family val="2"/>
    </font>
    <font>
      <sz val="10"/>
      <color indexed="10"/>
      <name val="Arial"/>
      <family val="2"/>
    </font>
    <font>
      <b/>
      <sz val="8"/>
      <name val="Calibri"/>
      <family val="2"/>
    </font>
    <font>
      <sz val="10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b/>
      <sz val="16"/>
      <name val="Calibri"/>
      <family val="2"/>
    </font>
    <font>
      <b/>
      <sz val="11"/>
      <name val="Calibri"/>
      <family val="2"/>
    </font>
    <font>
      <i/>
      <sz val="10"/>
      <name val="Calibri"/>
      <family val="2"/>
    </font>
    <font>
      <i/>
      <sz val="8"/>
      <name val="Calibri"/>
      <family val="2"/>
    </font>
    <font>
      <b/>
      <i/>
      <sz val="10"/>
      <name val="Calibri"/>
      <family val="2"/>
    </font>
    <font>
      <b/>
      <sz val="12"/>
      <name val="Calibri"/>
      <family val="2"/>
    </font>
    <font>
      <b/>
      <sz val="10"/>
      <color indexed="10"/>
      <name val="Calibri"/>
      <family val="2"/>
    </font>
    <font>
      <b/>
      <i/>
      <sz val="9"/>
      <name val="Calibri"/>
      <family val="2"/>
    </font>
    <font>
      <sz val="10"/>
      <color indexed="10"/>
      <name val="Calibri"/>
      <family val="2"/>
    </font>
    <font>
      <b/>
      <i/>
      <sz val="8"/>
      <name val="Calibri"/>
      <family val="2"/>
    </font>
    <font>
      <i/>
      <sz val="9"/>
      <name val="Calibri"/>
      <family val="2"/>
    </font>
    <font>
      <b/>
      <sz val="14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sz val="16"/>
      <color indexed="10"/>
      <name val="Arial"/>
      <family val="2"/>
    </font>
    <font>
      <b/>
      <sz val="16"/>
      <color indexed="12"/>
      <name val="Arial"/>
      <family val="2"/>
    </font>
    <font>
      <b/>
      <sz val="14"/>
      <color indexed="10"/>
      <name val="Calibri"/>
      <family val="2"/>
    </font>
    <font>
      <b/>
      <sz val="10"/>
      <color indexed="12"/>
      <name val="Calibri"/>
      <family val="2"/>
    </font>
    <font>
      <b/>
      <sz val="16"/>
      <color indexed="10"/>
      <name val="Calibri"/>
      <family val="2"/>
    </font>
    <font>
      <b/>
      <sz val="10"/>
      <color indexed="10"/>
      <name val="Arial"/>
      <family val="2"/>
    </font>
    <font>
      <b/>
      <sz val="16"/>
      <color indexed="12"/>
      <name val="Calibri"/>
      <family val="2"/>
    </font>
    <font>
      <b/>
      <sz val="11"/>
      <color indexed="12"/>
      <name val="Calibri"/>
      <family val="2"/>
    </font>
    <font>
      <b/>
      <sz val="8"/>
      <color indexed="12"/>
      <name val="Calibri"/>
      <family val="2"/>
    </font>
    <font>
      <b/>
      <sz val="9"/>
      <name val="Calibri"/>
      <family val="2"/>
    </font>
    <font>
      <b/>
      <sz val="10"/>
      <color rgb="FFFF0000"/>
      <name val="Calibri"/>
      <family val="2"/>
    </font>
    <font>
      <b/>
      <sz val="10"/>
      <color rgb="FF0033CC"/>
      <name val="Calibri"/>
      <family val="2"/>
    </font>
    <font>
      <b/>
      <sz val="16"/>
      <color rgb="FF0033CC"/>
      <name val="Calibri"/>
      <family val="2"/>
    </font>
    <font>
      <b/>
      <sz val="11"/>
      <color rgb="FF0033CC"/>
      <name val="Calibri"/>
      <family val="2"/>
    </font>
    <font>
      <b/>
      <sz val="8"/>
      <color rgb="FF0033CC"/>
      <name val="Calibri"/>
      <family val="2"/>
    </font>
    <font>
      <sz val="10"/>
      <color rgb="FF0033CC"/>
      <name val="Calibri"/>
      <family val="2"/>
    </font>
    <font>
      <b/>
      <i/>
      <sz val="10"/>
      <color rgb="FF0033CC"/>
      <name val="Calibri"/>
      <family val="2"/>
    </font>
    <font>
      <b/>
      <sz val="10"/>
      <color rgb="FF0033CC"/>
      <name val="Arial"/>
      <family val="2"/>
    </font>
    <font>
      <i/>
      <sz val="8"/>
      <name val="Calibri"/>
      <family val="2"/>
      <scheme val="minor"/>
    </font>
    <font>
      <sz val="9"/>
      <name val="Calibri"/>
      <family val="2"/>
    </font>
    <font>
      <b/>
      <i/>
      <sz val="9"/>
      <name val="Arial"/>
      <family val="2"/>
    </font>
    <font>
      <i/>
      <sz val="10"/>
      <color rgb="FF0033CC"/>
      <name val="Calibri"/>
      <family val="2"/>
    </font>
    <font>
      <sz val="12"/>
      <name val="Calibri"/>
      <family val="2"/>
    </font>
    <font>
      <b/>
      <sz val="8"/>
      <color rgb="FF0033CC"/>
      <name val="Arial"/>
      <family val="2"/>
    </font>
    <font>
      <u/>
      <sz val="10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b/>
      <i/>
      <sz val="8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Calibri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8"/>
      <color rgb="FFFF0000"/>
      <name val="Calibri"/>
      <family val="2"/>
    </font>
    <font>
      <i/>
      <sz val="8"/>
      <color rgb="FFFF0000"/>
      <name val="Calibri"/>
      <family val="2"/>
    </font>
    <font>
      <sz val="9"/>
      <color rgb="FFFF0000"/>
      <name val="Calibri"/>
      <family val="2"/>
    </font>
    <font>
      <sz val="9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rgb="FFCCFF3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417">
    <xf numFmtId="0" fontId="0" fillId="0" borderId="0" xfId="0"/>
    <xf numFmtId="2" fontId="4" fillId="0" borderId="0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Protection="1">
      <protection locked="0"/>
    </xf>
    <xf numFmtId="0" fontId="10" fillId="0" borderId="0" xfId="0" applyFont="1" applyFill="1" applyBorder="1" applyAlignment="1" applyProtection="1">
      <alignment horizontal="left"/>
      <protection locked="0"/>
    </xf>
    <xf numFmtId="165" fontId="4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Protection="1">
      <protection locked="0"/>
    </xf>
    <xf numFmtId="1" fontId="6" fillId="0" borderId="0" xfId="0" applyNumberFormat="1" applyFont="1" applyFill="1" applyAlignment="1" applyProtection="1">
      <alignment horizontal="center"/>
      <protection locked="0"/>
    </xf>
    <xf numFmtId="0" fontId="5" fillId="0" borderId="0" xfId="0" applyFont="1" applyFill="1" applyProtection="1">
      <protection locked="0"/>
    </xf>
    <xf numFmtId="2" fontId="6" fillId="0" borderId="0" xfId="0" applyNumberFormat="1" applyFont="1" applyFill="1" applyAlignment="1" applyProtection="1">
      <alignment horizontal="center"/>
      <protection locked="0"/>
    </xf>
    <xf numFmtId="0" fontId="6" fillId="0" borderId="0" xfId="0" applyFont="1" applyFill="1" applyAlignment="1" applyProtection="1">
      <alignment horizontal="center"/>
      <protection locked="0"/>
    </xf>
    <xf numFmtId="165" fontId="4" fillId="0" borderId="0" xfId="0" applyNumberFormat="1" applyFont="1" applyFill="1" applyBorder="1" applyAlignment="1" applyProtection="1">
      <alignment horizontal="left"/>
      <protection locked="0"/>
    </xf>
    <xf numFmtId="0" fontId="6" fillId="0" borderId="0" xfId="0" applyFont="1" applyFill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2" fontId="6" fillId="0" borderId="0" xfId="0" applyNumberFormat="1" applyFont="1" applyFill="1" applyProtection="1">
      <protection locked="0"/>
    </xf>
    <xf numFmtId="2" fontId="2" fillId="0" borderId="0" xfId="0" applyNumberFormat="1" applyFont="1" applyFill="1" applyProtection="1">
      <protection locked="0"/>
    </xf>
    <xf numFmtId="2" fontId="5" fillId="0" borderId="0" xfId="0" applyNumberFormat="1" applyFont="1" applyFill="1" applyProtection="1">
      <protection locked="0"/>
    </xf>
    <xf numFmtId="1" fontId="5" fillId="0" borderId="2" xfId="0" applyNumberFormat="1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alignment horizontal="left"/>
      <protection locked="0"/>
    </xf>
    <xf numFmtId="167" fontId="2" fillId="2" borderId="1" xfId="0" applyNumberFormat="1" applyFont="1" applyFill="1" applyBorder="1" applyAlignment="1" applyProtection="1">
      <alignment horizontal="left"/>
      <protection locked="0"/>
    </xf>
    <xf numFmtId="167" fontId="7" fillId="0" borderId="0" xfId="0" applyNumberFormat="1" applyFont="1" applyFill="1" applyAlignment="1" applyProtection="1">
      <alignment horizontal="center"/>
      <protection locked="0"/>
    </xf>
    <xf numFmtId="167" fontId="13" fillId="0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Protection="1"/>
    <xf numFmtId="0" fontId="6" fillId="0" borderId="0" xfId="0" applyFont="1" applyFill="1" applyProtection="1"/>
    <xf numFmtId="1" fontId="4" fillId="3" borderId="3" xfId="0" applyNumberFormat="1" applyFont="1" applyFill="1" applyBorder="1" applyAlignment="1" applyProtection="1">
      <alignment horizontal="center"/>
    </xf>
    <xf numFmtId="0" fontId="5" fillId="4" borderId="2" xfId="0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 applyProtection="1">
      <alignment horizontal="left"/>
      <protection locked="0"/>
    </xf>
    <xf numFmtId="2" fontId="6" fillId="5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Protection="1">
      <protection locked="0"/>
    </xf>
    <xf numFmtId="0" fontId="5" fillId="0" borderId="0" xfId="0" applyFont="1" applyFill="1" applyAlignment="1" applyProtection="1">
      <alignment horizontal="center"/>
      <protection locked="0"/>
    </xf>
    <xf numFmtId="2" fontId="21" fillId="0" borderId="0" xfId="2" applyNumberFormat="1" applyFont="1" applyFill="1" applyAlignment="1" applyProtection="1">
      <alignment horizontal="center"/>
      <protection locked="0"/>
    </xf>
    <xf numFmtId="165" fontId="14" fillId="0" borderId="0" xfId="0" applyNumberFormat="1" applyFont="1" applyFill="1" applyBorder="1" applyAlignment="1" applyProtection="1">
      <alignment horizontal="center"/>
      <protection locked="0"/>
    </xf>
    <xf numFmtId="0" fontId="22" fillId="0" borderId="0" xfId="2" applyFont="1" applyFill="1" applyAlignment="1" applyProtection="1">
      <alignment horizontal="center"/>
      <protection locked="0"/>
    </xf>
    <xf numFmtId="2" fontId="22" fillId="0" borderId="0" xfId="2" applyNumberFormat="1" applyFont="1" applyFill="1" applyAlignment="1" applyProtection="1">
      <alignment horizontal="center"/>
      <protection locked="0"/>
    </xf>
    <xf numFmtId="2" fontId="11" fillId="0" borderId="0" xfId="0" applyNumberFormat="1" applyFont="1" applyFill="1" applyAlignment="1" applyProtection="1">
      <alignment horizontal="center"/>
      <protection locked="0"/>
    </xf>
    <xf numFmtId="167" fontId="13" fillId="4" borderId="2" xfId="0" applyNumberFormat="1" applyFont="1" applyFill="1" applyBorder="1" applyAlignment="1" applyProtection="1">
      <alignment horizontal="center"/>
      <protection locked="0"/>
    </xf>
    <xf numFmtId="0" fontId="11" fillId="4" borderId="2" xfId="0" applyFont="1" applyFill="1" applyBorder="1" applyAlignment="1" applyProtection="1">
      <alignment horizontal="center"/>
      <protection locked="0"/>
    </xf>
    <xf numFmtId="2" fontId="5" fillId="4" borderId="2" xfId="0" applyNumberFormat="1" applyFont="1" applyFill="1" applyBorder="1" applyAlignment="1" applyProtection="1">
      <alignment horizontal="center"/>
      <protection locked="0"/>
    </xf>
    <xf numFmtId="1" fontId="5" fillId="4" borderId="2" xfId="0" applyNumberFormat="1" applyFont="1" applyFill="1" applyBorder="1" applyAlignment="1" applyProtection="1">
      <alignment horizontal="center"/>
      <protection locked="0"/>
    </xf>
    <xf numFmtId="0" fontId="4" fillId="6" borderId="4" xfId="0" applyFont="1" applyFill="1" applyBorder="1" applyAlignment="1" applyProtection="1">
      <alignment horizontal="left"/>
      <protection locked="0"/>
    </xf>
    <xf numFmtId="2" fontId="5" fillId="6" borderId="3" xfId="0" applyNumberFormat="1" applyFont="1" applyFill="1" applyBorder="1" applyAlignment="1" applyProtection="1">
      <alignment horizontal="center"/>
    </xf>
    <xf numFmtId="2" fontId="5" fillId="6" borderId="3" xfId="0" applyNumberFormat="1" applyFont="1" applyFill="1" applyBorder="1" applyAlignment="1" applyProtection="1">
      <alignment horizontal="right"/>
    </xf>
    <xf numFmtId="2" fontId="11" fillId="4" borderId="2" xfId="0" applyNumberFormat="1" applyFont="1" applyFill="1" applyBorder="1" applyAlignment="1" applyProtection="1">
      <alignment horizontal="center"/>
      <protection locked="0"/>
    </xf>
    <xf numFmtId="1" fontId="5" fillId="4" borderId="2" xfId="0" applyNumberFormat="1" applyFont="1" applyFill="1" applyBorder="1" applyAlignment="1" applyProtection="1">
      <alignment horizontal="center"/>
    </xf>
    <xf numFmtId="2" fontId="4" fillId="6" borderId="3" xfId="0" applyNumberFormat="1" applyFont="1" applyFill="1" applyBorder="1" applyAlignment="1" applyProtection="1">
      <alignment horizontal="center"/>
    </xf>
    <xf numFmtId="167" fontId="4" fillId="0" borderId="0" xfId="0" applyNumberFormat="1" applyFont="1" applyFill="1" applyBorder="1" applyAlignment="1" applyProtection="1">
      <alignment horizontal="center"/>
      <protection locked="0"/>
    </xf>
    <xf numFmtId="167" fontId="7" fillId="0" borderId="0" xfId="0" applyNumberFormat="1" applyFont="1" applyFill="1" applyBorder="1" applyAlignment="1" applyProtection="1">
      <alignment horizontal="center"/>
      <protection locked="0"/>
    </xf>
    <xf numFmtId="167" fontId="4" fillId="6" borderId="5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0" fontId="13" fillId="0" borderId="0" xfId="0" applyFont="1" applyFill="1" applyBorder="1" applyAlignment="1" applyProtection="1">
      <alignment horizontal="center"/>
      <protection locked="0"/>
    </xf>
    <xf numFmtId="0" fontId="17" fillId="2" borderId="1" xfId="0" applyFont="1" applyFill="1" applyBorder="1" applyAlignment="1" applyProtection="1">
      <alignment horizontal="left"/>
      <protection locked="0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16" fillId="0" borderId="0" xfId="0" applyFont="1" applyBorder="1"/>
    <xf numFmtId="164" fontId="20" fillId="2" borderId="1" xfId="0" applyNumberFormat="1" applyFont="1" applyFill="1" applyBorder="1" applyAlignment="1" applyProtection="1">
      <alignment horizontal="left"/>
      <protection locked="0"/>
    </xf>
    <xf numFmtId="164" fontId="11" fillId="0" borderId="0" xfId="0" applyNumberFormat="1" applyFont="1" applyFill="1" applyAlignment="1" applyProtection="1">
      <alignment horizontal="center"/>
      <protection locked="0"/>
    </xf>
    <xf numFmtId="164" fontId="11" fillId="4" borderId="2" xfId="0" applyNumberFormat="1" applyFont="1" applyFill="1" applyBorder="1" applyAlignment="1" applyProtection="1">
      <alignment horizontal="center"/>
      <protection locked="0"/>
    </xf>
    <xf numFmtId="164" fontId="11" fillId="0" borderId="2" xfId="0" applyNumberFormat="1" applyFont="1" applyFill="1" applyBorder="1" applyAlignment="1" applyProtection="1">
      <alignment horizontal="center"/>
      <protection locked="0"/>
    </xf>
    <xf numFmtId="164" fontId="6" fillId="6" borderId="3" xfId="0" applyNumberFormat="1" applyFont="1" applyFill="1" applyBorder="1" applyAlignment="1" applyProtection="1">
      <alignment horizontal="right"/>
    </xf>
    <xf numFmtId="164" fontId="11" fillId="0" borderId="0" xfId="0" applyNumberFormat="1" applyFont="1" applyFill="1" applyBorder="1" applyAlignment="1" applyProtection="1">
      <alignment horizontal="center"/>
      <protection locked="0"/>
    </xf>
    <xf numFmtId="164" fontId="6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2" fontId="11" fillId="0" borderId="2" xfId="0" applyNumberFormat="1" applyFont="1" applyFill="1" applyBorder="1" applyAlignment="1" applyProtection="1">
      <alignment horizontal="center"/>
      <protection locked="0"/>
    </xf>
    <xf numFmtId="2" fontId="11" fillId="0" borderId="0" xfId="0" applyNumberFormat="1" applyFont="1" applyFill="1" applyBorder="1" applyAlignment="1" applyProtection="1">
      <alignment horizontal="center"/>
      <protection locked="0"/>
    </xf>
    <xf numFmtId="164" fontId="13" fillId="4" borderId="2" xfId="0" applyNumberFormat="1" applyFont="1" applyFill="1" applyBorder="1" applyAlignment="1" applyProtection="1">
      <alignment horizontal="center"/>
      <protection locked="0"/>
    </xf>
    <xf numFmtId="2" fontId="13" fillId="4" borderId="2" xfId="0" applyNumberFormat="1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5" fillId="0" borderId="0" xfId="0" applyFont="1" applyFill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2" fontId="5" fillId="4" borderId="2" xfId="0" applyNumberFormat="1" applyFont="1" applyFill="1" applyBorder="1" applyAlignment="1" applyProtection="1">
      <alignment horizontal="center"/>
    </xf>
    <xf numFmtId="2" fontId="6" fillId="0" borderId="2" xfId="0" applyNumberFormat="1" applyFont="1" applyFill="1" applyBorder="1" applyAlignment="1" applyProtection="1">
      <alignment horizontal="center"/>
    </xf>
    <xf numFmtId="1" fontId="11" fillId="7" borderId="2" xfId="0" applyNumberFormat="1" applyFont="1" applyFill="1" applyBorder="1" applyAlignment="1" applyProtection="1">
      <alignment horizontal="left"/>
      <protection locked="0"/>
    </xf>
    <xf numFmtId="1" fontId="11" fillId="7" borderId="2" xfId="0" applyNumberFormat="1" applyFont="1" applyFill="1" applyBorder="1" applyAlignment="1" applyProtection="1">
      <alignment horizontal="left"/>
    </xf>
    <xf numFmtId="1" fontId="11" fillId="0" borderId="0" xfId="0" applyNumberFormat="1" applyFont="1" applyFill="1" applyBorder="1" applyAlignment="1" applyProtection="1">
      <alignment horizontal="left"/>
      <protection locked="0"/>
    </xf>
    <xf numFmtId="1" fontId="17" fillId="2" borderId="1" xfId="0" applyNumberFormat="1" applyFont="1" applyFill="1" applyBorder="1" applyAlignment="1" applyProtection="1">
      <alignment horizontal="left"/>
      <protection locked="0"/>
    </xf>
    <xf numFmtId="1" fontId="14" fillId="0" borderId="0" xfId="0" applyNumberFormat="1" applyFont="1" applyFill="1" applyBorder="1" applyAlignment="1" applyProtection="1">
      <alignment horizontal="left"/>
      <protection locked="0"/>
    </xf>
    <xf numFmtId="1" fontId="11" fillId="0" borderId="0" xfId="0" applyNumberFormat="1" applyFont="1" applyFill="1" applyAlignment="1" applyProtection="1">
      <alignment horizontal="left"/>
      <protection locked="0"/>
    </xf>
    <xf numFmtId="1" fontId="11" fillId="7" borderId="3" xfId="0" applyNumberFormat="1" applyFont="1" applyFill="1" applyBorder="1" applyAlignment="1" applyProtection="1">
      <alignment horizontal="left"/>
    </xf>
    <xf numFmtId="1" fontId="11" fillId="4" borderId="2" xfId="0" applyNumberFormat="1" applyFont="1" applyFill="1" applyBorder="1" applyAlignment="1" applyProtection="1">
      <alignment horizontal="left"/>
      <protection locked="0"/>
    </xf>
    <xf numFmtId="0" fontId="25" fillId="0" borderId="0" xfId="0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167" fontId="13" fillId="0" borderId="0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2" fontId="5" fillId="0" borderId="0" xfId="0" applyNumberFormat="1" applyFont="1" applyFill="1" applyBorder="1" applyAlignment="1" applyProtection="1">
      <alignment horizontal="center"/>
    </xf>
    <xf numFmtId="1" fontId="5" fillId="0" borderId="0" xfId="0" applyNumberFormat="1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2" fontId="5" fillId="0" borderId="0" xfId="0" applyNumberFormat="1" applyFont="1" applyFill="1" applyBorder="1" applyProtection="1">
      <protection locked="0"/>
    </xf>
    <xf numFmtId="0" fontId="5" fillId="0" borderId="0" xfId="0" applyFont="1" applyFill="1" applyBorder="1" applyProtection="1">
      <protection locked="0"/>
    </xf>
    <xf numFmtId="0" fontId="9" fillId="0" borderId="0" xfId="0" applyFont="1" applyBorder="1" applyAlignment="1">
      <alignment wrapText="1"/>
    </xf>
    <xf numFmtId="0" fontId="0" fillId="0" borderId="0" xfId="0" applyBorder="1"/>
    <xf numFmtId="0" fontId="16" fillId="0" borderId="0" xfId="0" applyFont="1" applyBorder="1" applyAlignment="1">
      <alignment wrapText="1"/>
    </xf>
    <xf numFmtId="0" fontId="16" fillId="0" borderId="0" xfId="0" applyFont="1"/>
    <xf numFmtId="0" fontId="16" fillId="7" borderId="0" xfId="0" applyFont="1" applyFill="1" applyBorder="1" applyAlignment="1">
      <alignment wrapText="1"/>
    </xf>
    <xf numFmtId="0" fontId="9" fillId="7" borderId="0" xfId="0" applyFont="1" applyFill="1" applyBorder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Border="1"/>
    <xf numFmtId="0" fontId="19" fillId="0" borderId="0" xfId="0" applyFont="1"/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7" borderId="0" xfId="0" applyFont="1" applyFill="1" applyBorder="1" applyAlignment="1">
      <alignment vertical="center" wrapText="1"/>
    </xf>
    <xf numFmtId="0" fontId="16" fillId="7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8" fillId="7" borderId="0" xfId="0" applyFont="1" applyFill="1" applyBorder="1" applyAlignment="1">
      <alignment vertical="center" wrapText="1"/>
    </xf>
    <xf numFmtId="0" fontId="9" fillId="7" borderId="0" xfId="0" applyFont="1" applyFill="1" applyBorder="1" applyAlignment="1">
      <alignment horizontal="center" vertical="center" wrapText="1"/>
    </xf>
    <xf numFmtId="0" fontId="8" fillId="8" borderId="0" xfId="0" applyFont="1" applyFill="1" applyBorder="1" applyAlignment="1">
      <alignment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8" fillId="8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2" fillId="2" borderId="8" xfId="0" applyFont="1" applyFill="1" applyBorder="1" applyAlignment="1">
      <alignment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9" borderId="8" xfId="0" applyFont="1" applyFill="1" applyBorder="1" applyAlignment="1">
      <alignment vertical="center" wrapText="1"/>
    </xf>
    <xf numFmtId="0" fontId="12" fillId="9" borderId="8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6" fillId="7" borderId="0" xfId="0" applyFont="1" applyFill="1" applyBorder="1"/>
    <xf numFmtId="0" fontId="0" fillId="7" borderId="0" xfId="0" applyFill="1" applyBorder="1"/>
    <xf numFmtId="0" fontId="24" fillId="0" borderId="0" xfId="0" applyFont="1" applyBorder="1" applyAlignment="1">
      <alignment horizontal="center" vertical="center" wrapText="1"/>
    </xf>
    <xf numFmtId="0" fontId="26" fillId="0" borderId="0" xfId="0" applyFont="1" applyAlignment="1">
      <alignment wrapText="1"/>
    </xf>
    <xf numFmtId="0" fontId="28" fillId="0" borderId="0" xfId="0" applyFont="1" applyFill="1" applyAlignment="1" applyProtection="1">
      <alignment horizontal="left"/>
      <protection locked="0"/>
    </xf>
    <xf numFmtId="0" fontId="31" fillId="0" borderId="0" xfId="0" applyFont="1" applyFill="1" applyBorder="1" applyAlignment="1" applyProtection="1">
      <alignment horizontal="left" vertical="center"/>
      <protection locked="0"/>
    </xf>
    <xf numFmtId="0" fontId="28" fillId="0" borderId="0" xfId="0" applyFont="1" applyFill="1" applyProtection="1">
      <protection locked="0"/>
    </xf>
    <xf numFmtId="0" fontId="32" fillId="0" borderId="0" xfId="0" applyFont="1" applyFill="1" applyBorder="1" applyAlignment="1" applyProtection="1">
      <protection locked="0"/>
    </xf>
    <xf numFmtId="0" fontId="33" fillId="0" borderId="0" xfId="0" applyFont="1" applyFill="1" applyBorder="1" applyAlignment="1" applyProtection="1">
      <alignment horizontal="left"/>
      <protection locked="0"/>
    </xf>
    <xf numFmtId="0" fontId="30" fillId="0" borderId="0" xfId="0" applyFont="1" applyFill="1" applyProtection="1">
      <protection locked="0"/>
    </xf>
    <xf numFmtId="0" fontId="34" fillId="0" borderId="0" xfId="0" applyFont="1" applyFill="1" applyBorder="1" applyAlignment="1" applyProtection="1">
      <alignment horizontal="center"/>
      <protection locked="0"/>
    </xf>
    <xf numFmtId="164" fontId="29" fillId="0" borderId="0" xfId="0" applyNumberFormat="1" applyFont="1" applyFill="1" applyBorder="1" applyAlignment="1" applyProtection="1">
      <alignment horizontal="center"/>
      <protection locked="0"/>
    </xf>
    <xf numFmtId="2" fontId="29" fillId="0" borderId="0" xfId="0" applyNumberFormat="1" applyFont="1" applyFill="1" applyBorder="1" applyAlignment="1" applyProtection="1">
      <alignment horizontal="center"/>
      <protection locked="0"/>
    </xf>
    <xf numFmtId="0" fontId="33" fillId="0" borderId="0" xfId="0" applyFont="1" applyFill="1" applyBorder="1" applyAlignment="1" applyProtection="1">
      <alignment horizontal="center"/>
      <protection locked="0"/>
    </xf>
    <xf numFmtId="0" fontId="35" fillId="0" borderId="0" xfId="0" applyFont="1" applyFill="1" applyProtection="1">
      <protection locked="0"/>
    </xf>
    <xf numFmtId="0" fontId="31" fillId="0" borderId="0" xfId="0" applyFont="1" applyFill="1" applyAlignment="1" applyProtection="1">
      <alignment vertical="center"/>
      <protection locked="0"/>
    </xf>
    <xf numFmtId="167" fontId="34" fillId="0" borderId="2" xfId="0" applyNumberFormat="1" applyFont="1" applyFill="1" applyBorder="1" applyAlignment="1" applyProtection="1">
      <alignment horizontal="center"/>
      <protection locked="0"/>
    </xf>
    <xf numFmtId="164" fontId="29" fillId="0" borderId="2" xfId="0" applyNumberFormat="1" applyFont="1" applyFill="1" applyBorder="1" applyAlignment="1" applyProtection="1">
      <alignment horizontal="center"/>
      <protection locked="0"/>
    </xf>
    <xf numFmtId="2" fontId="29" fillId="0" borderId="2" xfId="0" applyNumberFormat="1" applyFont="1" applyFill="1" applyBorder="1" applyAlignment="1" applyProtection="1">
      <alignment horizontal="center"/>
      <protection locked="0"/>
    </xf>
    <xf numFmtId="1" fontId="29" fillId="7" borderId="2" xfId="0" applyNumberFormat="1" applyFont="1" applyFill="1" applyBorder="1" applyAlignment="1" applyProtection="1">
      <alignment horizontal="left"/>
    </xf>
    <xf numFmtId="164" fontId="29" fillId="6" borderId="5" xfId="0" applyNumberFormat="1" applyFont="1" applyFill="1" applyBorder="1" applyAlignment="1" applyProtection="1">
      <alignment horizontal="left"/>
      <protection locked="0"/>
    </xf>
    <xf numFmtId="2" fontId="29" fillId="6" borderId="5" xfId="0" applyNumberFormat="1" applyFont="1" applyFill="1" applyBorder="1" applyAlignment="1" applyProtection="1">
      <alignment horizontal="left"/>
      <protection locked="0"/>
    </xf>
    <xf numFmtId="2" fontId="30" fillId="6" borderId="3" xfId="0" applyNumberFormat="1" applyFont="1" applyFill="1" applyBorder="1" applyAlignment="1" applyProtection="1">
      <alignment horizontal="center"/>
    </xf>
    <xf numFmtId="1" fontId="36" fillId="3" borderId="3" xfId="0" applyNumberFormat="1" applyFont="1" applyFill="1" applyBorder="1" applyAlignment="1" applyProtection="1">
      <alignment horizontal="center"/>
    </xf>
    <xf numFmtId="167" fontId="34" fillId="0" borderId="0" xfId="0" applyNumberFormat="1" applyFont="1" applyFill="1" applyAlignment="1" applyProtection="1">
      <alignment horizontal="center"/>
      <protection locked="0"/>
    </xf>
    <xf numFmtId="164" fontId="29" fillId="0" borderId="0" xfId="0" applyNumberFormat="1" applyFont="1" applyFill="1" applyAlignment="1" applyProtection="1">
      <alignment horizontal="center"/>
      <protection locked="0"/>
    </xf>
    <xf numFmtId="2" fontId="29" fillId="0" borderId="0" xfId="0" applyNumberFormat="1" applyFont="1" applyFill="1" applyAlignment="1" applyProtection="1">
      <alignment horizontal="center"/>
      <protection locked="0"/>
    </xf>
    <xf numFmtId="2" fontId="28" fillId="0" borderId="0" xfId="0" applyNumberFormat="1" applyFont="1" applyFill="1" applyAlignment="1" applyProtection="1">
      <alignment horizontal="center"/>
      <protection locked="0"/>
    </xf>
    <xf numFmtId="2" fontId="36" fillId="3" borderId="3" xfId="0" applyNumberFormat="1" applyFont="1" applyFill="1" applyBorder="1" applyAlignment="1" applyProtection="1">
      <alignment horizontal="center"/>
    </xf>
    <xf numFmtId="0" fontId="39" fillId="0" borderId="0" xfId="0" applyFont="1" applyFill="1" applyProtection="1">
      <protection locked="0"/>
    </xf>
    <xf numFmtId="0" fontId="31" fillId="0" borderId="0" xfId="0" applyFont="1" applyFill="1" applyBorder="1" applyAlignment="1" applyProtection="1">
      <alignment horizontal="center" vertical="center"/>
      <protection locked="0"/>
    </xf>
    <xf numFmtId="0" fontId="27" fillId="6" borderId="5" xfId="0" applyFont="1" applyFill="1" applyBorder="1" applyAlignment="1" applyProtection="1">
      <alignment horizontal="center"/>
      <protection locked="0"/>
    </xf>
    <xf numFmtId="0" fontId="35" fillId="0" borderId="0" xfId="0" applyFont="1" applyFill="1" applyBorder="1" applyAlignment="1" applyProtection="1">
      <alignment horizontal="center"/>
      <protection locked="0"/>
    </xf>
    <xf numFmtId="2" fontId="30" fillId="0" borderId="0" xfId="0" applyNumberFormat="1" applyFont="1" applyFill="1" applyAlignment="1" applyProtection="1">
      <alignment horizontal="center"/>
      <protection locked="0"/>
    </xf>
    <xf numFmtId="0" fontId="42" fillId="0" borderId="0" xfId="0" applyFont="1" applyFill="1" applyBorder="1" applyAlignment="1" applyProtection="1">
      <alignment horizontal="left" vertical="center"/>
      <protection locked="0"/>
    </xf>
    <xf numFmtId="0" fontId="44" fillId="0" borderId="0" xfId="0" applyFont="1" applyFill="1" applyBorder="1" applyAlignment="1" applyProtection="1">
      <alignment horizontal="left"/>
      <protection locked="0"/>
    </xf>
    <xf numFmtId="0" fontId="12" fillId="6" borderId="4" xfId="0" applyFont="1" applyFill="1" applyBorder="1" applyAlignment="1" applyProtection="1">
      <alignment horizontal="left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49" fillId="0" borderId="0" xfId="0" applyFont="1" applyFill="1" applyBorder="1" applyAlignment="1" applyProtection="1">
      <alignment horizontal="center" vertical="center"/>
      <protection locked="0"/>
    </xf>
    <xf numFmtId="0" fontId="47" fillId="0" borderId="0" xfId="0" applyFont="1" applyFill="1" applyBorder="1" applyAlignment="1" applyProtection="1">
      <alignment horizontal="center" vertical="center"/>
      <protection locked="0"/>
    </xf>
    <xf numFmtId="0" fontId="37" fillId="0" borderId="0" xfId="0" applyFont="1" applyFill="1" applyAlignment="1" applyProtection="1">
      <alignment horizontal="center"/>
      <protection locked="0"/>
    </xf>
    <xf numFmtId="0" fontId="39" fillId="0" borderId="0" xfId="0" applyFont="1" applyFill="1" applyAlignment="1" applyProtection="1">
      <alignment horizontal="center"/>
      <protection locked="0"/>
    </xf>
    <xf numFmtId="2" fontId="39" fillId="0" borderId="0" xfId="0" applyNumberFormat="1" applyFont="1" applyFill="1" applyAlignment="1" applyProtection="1">
      <alignment horizontal="center"/>
      <protection locked="0"/>
    </xf>
    <xf numFmtId="0" fontId="9" fillId="0" borderId="2" xfId="0" applyFont="1" applyBorder="1"/>
    <xf numFmtId="0" fontId="50" fillId="0" borderId="0" xfId="0" applyFont="1" applyFill="1" applyAlignment="1" applyProtection="1">
      <alignment horizontal="center"/>
      <protection locked="0"/>
    </xf>
    <xf numFmtId="0" fontId="51" fillId="0" borderId="0" xfId="0" applyNumberFormat="1" applyFont="1" applyFill="1" applyBorder="1" applyAlignment="1" applyProtection="1">
      <alignment horizontal="center" vertical="center"/>
      <protection locked="0"/>
    </xf>
    <xf numFmtId="0" fontId="52" fillId="0" borderId="0" xfId="0" applyNumberFormat="1" applyFont="1" applyFill="1" applyBorder="1" applyAlignment="1" applyProtection="1">
      <alignment horizontal="center"/>
      <protection locked="0"/>
    </xf>
    <xf numFmtId="0" fontId="53" fillId="6" borderId="5" xfId="0" applyNumberFormat="1" applyFont="1" applyFill="1" applyBorder="1" applyAlignment="1" applyProtection="1">
      <alignment horizontal="center"/>
      <protection locked="0"/>
    </xf>
    <xf numFmtId="0" fontId="53" fillId="0" borderId="0" xfId="0" applyNumberFormat="1" applyFont="1" applyFill="1" applyAlignment="1" applyProtection="1">
      <alignment horizontal="center"/>
      <protection locked="0"/>
    </xf>
    <xf numFmtId="167" fontId="34" fillId="0" borderId="0" xfId="0" quotePrefix="1" applyNumberFormat="1" applyFont="1" applyFill="1" applyAlignment="1" applyProtection="1">
      <alignment horizontal="center"/>
      <protection locked="0"/>
    </xf>
    <xf numFmtId="0" fontId="8" fillId="0" borderId="0" xfId="0" applyFont="1" applyFill="1" applyAlignment="1" applyProtection="1">
      <alignment horizontal="right"/>
      <protection locked="0"/>
    </xf>
    <xf numFmtId="2" fontId="29" fillId="0" borderId="0" xfId="0" applyNumberFormat="1" applyFont="1" applyFill="1" applyAlignment="1" applyProtection="1">
      <alignment horizontal="left"/>
      <protection locked="0"/>
    </xf>
    <xf numFmtId="2" fontId="48" fillId="0" borderId="0" xfId="0" applyNumberFormat="1" applyFont="1" applyFill="1" applyAlignment="1" applyProtection="1">
      <alignment horizontal="center"/>
      <protection locked="0"/>
    </xf>
    <xf numFmtId="0" fontId="43" fillId="0" borderId="0" xfId="0" applyFont="1" applyFill="1" applyBorder="1" applyAlignment="1" applyProtection="1">
      <protection locked="0"/>
    </xf>
    <xf numFmtId="2" fontId="37" fillId="0" borderId="0" xfId="0" applyNumberFormat="1" applyFont="1" applyFill="1" applyAlignment="1" applyProtection="1">
      <alignment horizontal="center" vertical="center"/>
      <protection locked="0"/>
    </xf>
    <xf numFmtId="2" fontId="30" fillId="0" borderId="0" xfId="0" applyNumberFormat="1" applyFont="1" applyFill="1" applyAlignment="1" applyProtection="1">
      <alignment vertical="center"/>
      <protection locked="0"/>
    </xf>
    <xf numFmtId="0" fontId="30" fillId="0" borderId="0" xfId="0" applyFont="1" applyFill="1" applyAlignment="1" applyProtection="1">
      <alignment vertical="center"/>
      <protection locked="0"/>
    </xf>
    <xf numFmtId="0" fontId="37" fillId="0" borderId="0" xfId="0" applyFont="1" applyFill="1" applyAlignment="1" applyProtection="1">
      <alignment horizontal="center" vertical="center"/>
      <protection locked="0"/>
    </xf>
    <xf numFmtId="0" fontId="35" fillId="0" borderId="0" xfId="0" applyFont="1" applyFill="1" applyAlignment="1" applyProtection="1">
      <alignment vertical="center"/>
      <protection locked="0"/>
    </xf>
    <xf numFmtId="0" fontId="8" fillId="0" borderId="0" xfId="0" applyFont="1" applyFill="1" applyAlignment="1" applyProtection="1">
      <alignment horizontal="right" vertical="center"/>
      <protection locked="0"/>
    </xf>
    <xf numFmtId="0" fontId="50" fillId="0" borderId="0" xfId="0" applyFont="1" applyFill="1" applyAlignment="1" applyProtection="1">
      <alignment horizontal="center" vertical="center"/>
      <protection locked="0"/>
    </xf>
    <xf numFmtId="167" fontId="34" fillId="0" borderId="0" xfId="0" quotePrefix="1" applyNumberFormat="1" applyFont="1" applyFill="1" applyAlignment="1" applyProtection="1">
      <alignment horizontal="center" vertical="center"/>
      <protection locked="0"/>
    </xf>
    <xf numFmtId="2" fontId="48" fillId="0" borderId="0" xfId="0" applyNumberFormat="1" applyFont="1" applyFill="1" applyAlignment="1" applyProtection="1">
      <alignment horizontal="center" vertical="center"/>
      <protection locked="0"/>
    </xf>
    <xf numFmtId="164" fontId="29" fillId="0" borderId="0" xfId="0" applyNumberFormat="1" applyFont="1" applyFill="1" applyAlignment="1" applyProtection="1">
      <alignment horizontal="center" vertical="center"/>
      <protection locked="0"/>
    </xf>
    <xf numFmtId="2" fontId="29" fillId="0" borderId="0" xfId="0" applyNumberFormat="1" applyFont="1" applyFill="1" applyAlignment="1" applyProtection="1">
      <alignment horizontal="left" vertical="center"/>
      <protection locked="0"/>
    </xf>
    <xf numFmtId="167" fontId="34" fillId="0" borderId="0" xfId="0" applyNumberFormat="1" applyFont="1" applyFill="1" applyBorder="1" applyAlignment="1" applyProtection="1">
      <alignment horizontal="center"/>
      <protection locked="0"/>
    </xf>
    <xf numFmtId="0" fontId="28" fillId="0" borderId="0" xfId="0" applyFont="1" applyFill="1" applyBorder="1" applyProtection="1">
      <protection locked="0"/>
    </xf>
    <xf numFmtId="1" fontId="29" fillId="0" borderId="0" xfId="0" applyNumberFormat="1" applyFont="1" applyFill="1" applyBorder="1" applyAlignment="1" applyProtection="1">
      <alignment horizontal="left"/>
    </xf>
    <xf numFmtId="0" fontId="1" fillId="0" borderId="2" xfId="0" applyFont="1" applyBorder="1"/>
    <xf numFmtId="0" fontId="1" fillId="0" borderId="2" xfId="0" applyFont="1" applyFill="1" applyBorder="1" applyAlignment="1" applyProtection="1">
      <alignment horizontal="left"/>
      <protection locked="0"/>
    </xf>
    <xf numFmtId="0" fontId="1" fillId="0" borderId="13" xfId="0" applyFont="1" applyFill="1" applyBorder="1" applyAlignment="1" applyProtection="1">
      <alignment horizontal="left"/>
      <protection locked="0"/>
    </xf>
    <xf numFmtId="0" fontId="32" fillId="0" borderId="0" xfId="0" applyFont="1" applyFill="1" applyBorder="1" applyAlignment="1" applyProtection="1">
      <alignment horizontal="center"/>
      <protection locked="0"/>
    </xf>
    <xf numFmtId="0" fontId="60" fillId="0" borderId="0" xfId="0" applyFont="1" applyFill="1" applyProtection="1">
      <protection locked="0"/>
    </xf>
    <xf numFmtId="0" fontId="61" fillId="0" borderId="0" xfId="0" applyFont="1" applyFill="1" applyAlignment="1" applyProtection="1">
      <alignment vertical="center"/>
      <protection locked="0"/>
    </xf>
    <xf numFmtId="0" fontId="57" fillId="0" borderId="0" xfId="0" applyFont="1" applyFill="1" applyAlignment="1" applyProtection="1">
      <alignment vertical="center"/>
      <protection locked="0"/>
    </xf>
    <xf numFmtId="0" fontId="62" fillId="0" borderId="0" xfId="0" applyFont="1" applyFill="1" applyAlignment="1" applyProtection="1">
      <alignment horizontal="center" vertical="center"/>
      <protection locked="0"/>
    </xf>
    <xf numFmtId="0" fontId="62" fillId="0" borderId="0" xfId="0" applyFont="1" applyFill="1" applyAlignment="1" applyProtection="1">
      <alignment horizontal="center"/>
      <protection locked="0"/>
    </xf>
    <xf numFmtId="164" fontId="31" fillId="0" borderId="0" xfId="0" applyNumberFormat="1" applyFont="1" applyFill="1" applyBorder="1" applyAlignment="1" applyProtection="1">
      <alignment horizontal="left" vertical="center"/>
      <protection locked="0"/>
    </xf>
    <xf numFmtId="164" fontId="32" fillId="0" borderId="0" xfId="0" applyNumberFormat="1" applyFont="1" applyFill="1" applyBorder="1" applyAlignment="1" applyProtection="1">
      <protection locked="0"/>
    </xf>
    <xf numFmtId="0" fontId="57" fillId="0" borderId="0" xfId="0" applyNumberFormat="1" applyFont="1" applyFill="1" applyBorder="1" applyAlignment="1" applyProtection="1">
      <alignment horizontal="center" vertical="center"/>
      <protection locked="0"/>
    </xf>
    <xf numFmtId="0" fontId="58" fillId="0" borderId="0" xfId="0" applyNumberFormat="1" applyFont="1" applyFill="1" applyBorder="1" applyAlignment="1" applyProtection="1">
      <protection locked="0"/>
    </xf>
    <xf numFmtId="0" fontId="59" fillId="0" borderId="0" xfId="0" applyNumberFormat="1" applyFont="1" applyFill="1" applyBorder="1" applyAlignment="1" applyProtection="1">
      <alignment horizontal="center"/>
      <protection locked="0"/>
    </xf>
    <xf numFmtId="0" fontId="59" fillId="0" borderId="0" xfId="0" applyNumberFormat="1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40" fillId="10" borderId="2" xfId="0" applyFont="1" applyFill="1" applyBorder="1" applyAlignment="1" applyProtection="1">
      <alignment horizontal="center" vertical="center"/>
      <protection locked="0"/>
    </xf>
    <xf numFmtId="164" fontId="38" fillId="10" borderId="2" xfId="0" applyNumberFormat="1" applyFont="1" applyFill="1" applyBorder="1" applyAlignment="1" applyProtection="1">
      <alignment horizontal="center" vertical="center"/>
      <protection locked="0"/>
    </xf>
    <xf numFmtId="2" fontId="38" fillId="10" borderId="2" xfId="0" applyNumberFormat="1" applyFont="1" applyFill="1" applyBorder="1" applyAlignment="1" applyProtection="1">
      <alignment horizontal="center" vertical="center"/>
      <protection locked="0"/>
    </xf>
    <xf numFmtId="2" fontId="41" fillId="10" borderId="2" xfId="0" applyNumberFormat="1" applyFont="1" applyFill="1" applyBorder="1" applyAlignment="1" applyProtection="1">
      <alignment horizontal="center" vertical="center"/>
      <protection locked="0"/>
    </xf>
    <xf numFmtId="0" fontId="8" fillId="10" borderId="2" xfId="0" applyFont="1" applyFill="1" applyBorder="1" applyAlignment="1" applyProtection="1">
      <alignment horizontal="left" vertical="center"/>
      <protection locked="0"/>
    </xf>
    <xf numFmtId="167" fontId="34" fillId="10" borderId="2" xfId="0" applyNumberFormat="1" applyFont="1" applyFill="1" applyBorder="1" applyAlignment="1" applyProtection="1">
      <alignment horizontal="center" vertical="center"/>
      <protection locked="0"/>
    </xf>
    <xf numFmtId="0" fontId="48" fillId="10" borderId="11" xfId="0" applyNumberFormat="1" applyFont="1" applyFill="1" applyBorder="1" applyAlignment="1" applyProtection="1">
      <alignment horizontal="center" vertical="center"/>
      <protection locked="0"/>
    </xf>
    <xf numFmtId="2" fontId="30" fillId="10" borderId="2" xfId="0" applyNumberFormat="1" applyFont="1" applyFill="1" applyBorder="1" applyAlignment="1" applyProtection="1">
      <alignment horizontal="center" vertical="center"/>
      <protection locked="0"/>
    </xf>
    <xf numFmtId="1" fontId="30" fillId="10" borderId="2" xfId="0" applyNumberFormat="1" applyFont="1" applyFill="1" applyBorder="1" applyAlignment="1" applyProtection="1">
      <alignment horizontal="center" vertical="center"/>
      <protection locked="0"/>
    </xf>
    <xf numFmtId="0" fontId="8" fillId="10" borderId="2" xfId="0" applyFont="1" applyFill="1" applyBorder="1" applyAlignment="1" applyProtection="1">
      <alignment horizontal="left"/>
      <protection locked="0"/>
    </xf>
    <xf numFmtId="167" fontId="34" fillId="10" borderId="9" xfId="0" applyNumberFormat="1" applyFont="1" applyFill="1" applyBorder="1" applyAlignment="1" applyProtection="1">
      <alignment horizontal="center"/>
      <protection locked="0"/>
    </xf>
    <xf numFmtId="164" fontId="38" fillId="10" borderId="2" xfId="0" applyNumberFormat="1" applyFont="1" applyFill="1" applyBorder="1" applyAlignment="1" applyProtection="1">
      <alignment horizontal="center"/>
      <protection locked="0"/>
    </xf>
    <xf numFmtId="2" fontId="38" fillId="10" borderId="2" xfId="0" applyNumberFormat="1" applyFont="1" applyFill="1" applyBorder="1" applyAlignment="1" applyProtection="1">
      <alignment horizontal="center"/>
      <protection locked="0"/>
    </xf>
    <xf numFmtId="164" fontId="41" fillId="10" borderId="2" xfId="0" applyNumberFormat="1" applyFont="1" applyFill="1" applyBorder="1" applyAlignment="1" applyProtection="1">
      <alignment horizontal="center"/>
      <protection locked="0"/>
    </xf>
    <xf numFmtId="0" fontId="40" fillId="10" borderId="2" xfId="0" applyFont="1" applyFill="1" applyBorder="1" applyAlignment="1" applyProtection="1">
      <alignment horizontal="center"/>
      <protection locked="0"/>
    </xf>
    <xf numFmtId="2" fontId="30" fillId="10" borderId="2" xfId="0" applyNumberFormat="1" applyFont="1" applyFill="1" applyBorder="1" applyAlignment="1" applyProtection="1">
      <alignment horizontal="center"/>
      <protection locked="0"/>
    </xf>
    <xf numFmtId="1" fontId="30" fillId="10" borderId="2" xfId="0" applyNumberFormat="1" applyFon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vertical="center"/>
    </xf>
    <xf numFmtId="0" fontId="40" fillId="6" borderId="5" xfId="0" applyFont="1" applyFill="1" applyBorder="1" applyAlignment="1" applyProtection="1">
      <alignment horizontal="center"/>
      <protection locked="0"/>
    </xf>
    <xf numFmtId="0" fontId="40" fillId="0" borderId="0" xfId="0" applyFont="1" applyFill="1" applyBorder="1" applyAlignment="1" applyProtection="1">
      <alignment horizontal="center" vertical="center"/>
      <protection locked="0"/>
    </xf>
    <xf numFmtId="0" fontId="40" fillId="0" borderId="0" xfId="0" applyFont="1" applyFill="1" applyBorder="1" applyAlignment="1" applyProtection="1">
      <protection locked="0"/>
    </xf>
    <xf numFmtId="167" fontId="63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0" fontId="1" fillId="0" borderId="10" xfId="0" applyFont="1" applyBorder="1" applyAlignment="1"/>
    <xf numFmtId="0" fontId="53" fillId="12" borderId="2" xfId="0" applyNumberFormat="1" applyFont="1" applyFill="1" applyBorder="1" applyAlignment="1" applyProtection="1">
      <alignment horizontal="center"/>
      <protection locked="0"/>
    </xf>
    <xf numFmtId="0" fontId="31" fillId="0" borderId="0" xfId="0" applyFont="1" applyFill="1" applyBorder="1" applyAlignment="1" applyProtection="1">
      <alignment horizontal="left" vertical="center"/>
    </xf>
    <xf numFmtId="0" fontId="32" fillId="0" borderId="0" xfId="0" applyFont="1" applyFill="1" applyBorder="1" applyAlignment="1" applyProtection="1"/>
    <xf numFmtId="0" fontId="33" fillId="0" borderId="0" xfId="0" applyFont="1" applyFill="1" applyBorder="1" applyAlignment="1" applyProtection="1">
      <alignment horizontal="center"/>
    </xf>
    <xf numFmtId="2" fontId="28" fillId="0" borderId="0" xfId="0" applyNumberFormat="1" applyFont="1" applyFill="1" applyAlignment="1" applyProtection="1">
      <alignment horizontal="center"/>
    </xf>
    <xf numFmtId="0" fontId="33" fillId="0" borderId="0" xfId="0" applyFont="1" applyFill="1" applyBorder="1" applyAlignment="1" applyProtection="1">
      <alignment horizontal="left"/>
    </xf>
    <xf numFmtId="0" fontId="30" fillId="0" borderId="0" xfId="0" applyFont="1" applyFill="1" applyProtection="1"/>
    <xf numFmtId="0" fontId="31" fillId="0" borderId="0" xfId="0" applyFont="1" applyFill="1" applyBorder="1" applyAlignment="1" applyProtection="1">
      <alignment horizontal="center" vertical="center"/>
    </xf>
    <xf numFmtId="0" fontId="28" fillId="0" borderId="0" xfId="0" applyFont="1" applyFill="1" applyProtection="1"/>
    <xf numFmtId="0" fontId="35" fillId="0" borderId="0" xfId="0" applyFont="1" applyFill="1" applyBorder="1" applyAlignment="1" applyProtection="1">
      <alignment horizontal="center"/>
    </xf>
    <xf numFmtId="2" fontId="30" fillId="0" borderId="0" xfId="0" applyNumberFormat="1" applyFont="1" applyFill="1" applyAlignment="1" applyProtection="1">
      <alignment horizontal="center"/>
    </xf>
    <xf numFmtId="0" fontId="27" fillId="0" borderId="0" xfId="0" applyFont="1" applyFill="1" applyBorder="1" applyAlignment="1" applyProtection="1">
      <alignment horizontal="center" vertical="center"/>
      <protection locked="0"/>
    </xf>
    <xf numFmtId="0" fontId="27" fillId="0" borderId="0" xfId="0" applyFont="1" applyFill="1" applyBorder="1" applyAlignment="1" applyProtection="1">
      <alignment horizontal="center"/>
      <protection locked="0"/>
    </xf>
    <xf numFmtId="0" fontId="33" fillId="13" borderId="10" xfId="0" applyFont="1" applyFill="1" applyBorder="1" applyAlignment="1" applyProtection="1">
      <alignment horizontal="left" vertical="center"/>
      <protection locked="0"/>
    </xf>
    <xf numFmtId="0" fontId="33" fillId="13" borderId="11" xfId="0" applyFont="1" applyFill="1" applyBorder="1" applyAlignment="1" applyProtection="1">
      <alignment horizontal="center" vertical="center"/>
      <protection locked="0"/>
    </xf>
    <xf numFmtId="0" fontId="35" fillId="13" borderId="12" xfId="0" applyFont="1" applyFill="1" applyBorder="1" applyAlignment="1" applyProtection="1">
      <alignment horizontal="center" vertical="center"/>
      <protection locked="0"/>
    </xf>
    <xf numFmtId="164" fontId="38" fillId="13" borderId="2" xfId="0" applyNumberFormat="1" applyFont="1" applyFill="1" applyBorder="1" applyAlignment="1" applyProtection="1">
      <alignment horizontal="center" vertical="center"/>
      <protection locked="0"/>
    </xf>
    <xf numFmtId="2" fontId="38" fillId="13" borderId="2" xfId="0" applyNumberFormat="1" applyFont="1" applyFill="1" applyBorder="1" applyAlignment="1" applyProtection="1">
      <alignment horizontal="center" vertical="center"/>
      <protection locked="0"/>
    </xf>
    <xf numFmtId="2" fontId="41" fillId="13" borderId="2" xfId="0" applyNumberFormat="1" applyFont="1" applyFill="1" applyBorder="1" applyAlignment="1" applyProtection="1">
      <alignment horizontal="center" vertical="center"/>
      <protection locked="0"/>
    </xf>
    <xf numFmtId="0" fontId="40" fillId="13" borderId="2" xfId="0" applyFont="1" applyFill="1" applyBorder="1" applyAlignment="1" applyProtection="1">
      <alignment horizontal="center" vertical="center"/>
      <protection locked="0"/>
    </xf>
    <xf numFmtId="2" fontId="30" fillId="13" borderId="2" xfId="0" applyNumberFormat="1" applyFont="1" applyFill="1" applyBorder="1" applyAlignment="1" applyProtection="1">
      <alignment horizontal="center" vertical="center"/>
      <protection locked="0"/>
    </xf>
    <xf numFmtId="1" fontId="30" fillId="13" borderId="2" xfId="0" applyNumberFormat="1" applyFont="1" applyFill="1" applyBorder="1" applyAlignment="1" applyProtection="1">
      <alignment horizontal="center" vertical="center"/>
      <protection locked="0"/>
    </xf>
    <xf numFmtId="0" fontId="46" fillId="14" borderId="6" xfId="0" applyFont="1" applyFill="1" applyBorder="1" applyAlignment="1" applyProtection="1">
      <alignment horizontal="left" vertical="center"/>
      <protection locked="0"/>
    </xf>
    <xf numFmtId="167" fontId="27" fillId="14" borderId="1" xfId="0" applyNumberFormat="1" applyFont="1" applyFill="1" applyBorder="1" applyAlignment="1" applyProtection="1">
      <alignment horizontal="center" vertical="center"/>
      <protection locked="0"/>
    </xf>
    <xf numFmtId="0" fontId="53" fillId="14" borderId="1" xfId="0" applyNumberFormat="1" applyFont="1" applyFill="1" applyBorder="1" applyAlignment="1" applyProtection="1">
      <alignment horizontal="center" vertical="center"/>
      <protection locked="0"/>
    </xf>
    <xf numFmtId="164" fontId="29" fillId="14" borderId="1" xfId="0" applyNumberFormat="1" applyFont="1" applyFill="1" applyBorder="1" applyAlignment="1" applyProtection="1">
      <alignment horizontal="left" vertical="center"/>
      <protection locked="0"/>
    </xf>
    <xf numFmtId="2" fontId="29" fillId="14" borderId="1" xfId="0" applyNumberFormat="1" applyFont="1" applyFill="1" applyBorder="1" applyAlignment="1" applyProtection="1">
      <alignment horizontal="left" vertical="center"/>
      <protection locked="0"/>
    </xf>
    <xf numFmtId="0" fontId="31" fillId="14" borderId="1" xfId="0" applyFont="1" applyFill="1" applyBorder="1" applyAlignment="1" applyProtection="1">
      <alignment horizontal="left" vertical="center"/>
      <protection locked="0"/>
    </xf>
    <xf numFmtId="0" fontId="30" fillId="14" borderId="1" xfId="0" applyFont="1" applyFill="1" applyBorder="1" applyAlignment="1" applyProtection="1">
      <alignment horizontal="center" vertical="center"/>
      <protection locked="0"/>
    </xf>
    <xf numFmtId="0" fontId="30" fillId="14" borderId="7" xfId="0" applyFont="1" applyFill="1" applyBorder="1" applyAlignment="1" applyProtection="1">
      <alignment horizontal="left" vertical="center"/>
      <protection locked="0"/>
    </xf>
    <xf numFmtId="0" fontId="44" fillId="13" borderId="10" xfId="0" applyFont="1" applyFill="1" applyBorder="1" applyAlignment="1" applyProtection="1">
      <alignment horizontal="left"/>
      <protection locked="0"/>
    </xf>
    <xf numFmtId="0" fontId="34" fillId="13" borderId="11" xfId="0" applyFont="1" applyFill="1" applyBorder="1" applyAlignment="1" applyProtection="1">
      <alignment horizontal="center"/>
      <protection locked="0"/>
    </xf>
    <xf numFmtId="164" fontId="38" fillId="13" borderId="2" xfId="0" applyNumberFormat="1" applyFont="1" applyFill="1" applyBorder="1" applyAlignment="1" applyProtection="1">
      <alignment horizontal="center"/>
      <protection locked="0"/>
    </xf>
    <xf numFmtId="2" fontId="38" fillId="13" borderId="2" xfId="0" applyNumberFormat="1" applyFont="1" applyFill="1" applyBorder="1" applyAlignment="1" applyProtection="1">
      <alignment horizontal="center"/>
      <protection locked="0"/>
    </xf>
    <xf numFmtId="164" fontId="41" fillId="13" borderId="2" xfId="0" applyNumberFormat="1" applyFont="1" applyFill="1" applyBorder="1" applyAlignment="1" applyProtection="1">
      <alignment horizontal="center"/>
      <protection locked="0"/>
    </xf>
    <xf numFmtId="0" fontId="40" fillId="13" borderId="2" xfId="0" applyFont="1" applyFill="1" applyBorder="1" applyAlignment="1" applyProtection="1">
      <alignment horizontal="center"/>
      <protection locked="0"/>
    </xf>
    <xf numFmtId="2" fontId="30" fillId="13" borderId="2" xfId="0" applyNumberFormat="1" applyFont="1" applyFill="1" applyBorder="1" applyAlignment="1" applyProtection="1">
      <alignment horizontal="center"/>
      <protection locked="0"/>
    </xf>
    <xf numFmtId="1" fontId="30" fillId="13" borderId="2" xfId="0" applyNumberFormat="1" applyFont="1" applyFill="1" applyBorder="1" applyAlignment="1" applyProtection="1">
      <alignment horizontal="center"/>
      <protection locked="0"/>
    </xf>
    <xf numFmtId="0" fontId="45" fillId="14" borderId="6" xfId="0" applyFont="1" applyFill="1" applyBorder="1" applyAlignment="1" applyProtection="1">
      <alignment horizontal="left" vertical="center"/>
      <protection locked="0"/>
    </xf>
    <xf numFmtId="167" fontId="40" fillId="14" borderId="1" xfId="0" applyNumberFormat="1" applyFont="1" applyFill="1" applyBorder="1" applyAlignment="1" applyProtection="1">
      <alignment horizontal="center" vertical="center"/>
      <protection locked="0"/>
    </xf>
    <xf numFmtId="0" fontId="30" fillId="14" borderId="1" xfId="0" applyFont="1" applyFill="1" applyBorder="1" applyAlignment="1" applyProtection="1">
      <alignment horizontal="left" vertical="center"/>
      <protection locked="0"/>
    </xf>
    <xf numFmtId="0" fontId="33" fillId="13" borderId="10" xfId="0" applyFont="1" applyFill="1" applyBorder="1" applyAlignment="1" applyProtection="1">
      <alignment horizontal="left"/>
      <protection locked="0"/>
    </xf>
    <xf numFmtId="0" fontId="56" fillId="13" borderId="11" xfId="0" applyNumberFormat="1" applyFont="1" applyFill="1" applyBorder="1" applyAlignment="1" applyProtection="1">
      <alignment horizontal="center"/>
      <protection locked="0"/>
    </xf>
    <xf numFmtId="2" fontId="41" fillId="13" borderId="2" xfId="0" applyNumberFormat="1" applyFont="1" applyFill="1" applyBorder="1" applyAlignment="1" applyProtection="1">
      <alignment horizontal="center"/>
      <protection locked="0"/>
    </xf>
    <xf numFmtId="0" fontId="40" fillId="13" borderId="2" xfId="0" applyFont="1" applyFill="1" applyBorder="1" applyAlignment="1" applyProtection="1">
      <alignment horizontal="center"/>
    </xf>
    <xf numFmtId="2" fontId="30" fillId="13" borderId="2" xfId="0" applyNumberFormat="1" applyFont="1" applyFill="1" applyBorder="1" applyAlignment="1" applyProtection="1">
      <alignment horizontal="center"/>
    </xf>
    <xf numFmtId="1" fontId="30" fillId="13" borderId="2" xfId="0" applyNumberFormat="1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left"/>
      <protection locked="0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/>
    <xf numFmtId="0" fontId="8" fillId="11" borderId="2" xfId="0" applyFont="1" applyFill="1" applyBorder="1" applyAlignment="1" applyProtection="1">
      <alignment horizontal="left" vertical="center"/>
      <protection locked="0"/>
    </xf>
    <xf numFmtId="0" fontId="54" fillId="0" borderId="0" xfId="0" applyFont="1" applyFill="1" applyBorder="1" applyAlignment="1" applyProtection="1">
      <alignment horizontal="left" vertical="center"/>
      <protection locked="0"/>
    </xf>
    <xf numFmtId="0" fontId="54" fillId="0" borderId="0" xfId="0" applyFont="1" applyFill="1" applyBorder="1" applyAlignment="1" applyProtection="1">
      <protection locked="0"/>
    </xf>
    <xf numFmtId="164" fontId="64" fillId="14" borderId="1" xfId="0" applyNumberFormat="1" applyFont="1" applyFill="1" applyBorder="1" applyAlignment="1" applyProtection="1">
      <alignment horizontal="left" vertical="center"/>
      <protection locked="0"/>
    </xf>
    <xf numFmtId="2" fontId="64" fillId="14" borderId="1" xfId="0" applyNumberFormat="1" applyFont="1" applyFill="1" applyBorder="1" applyAlignment="1" applyProtection="1">
      <alignment horizontal="left" vertical="center"/>
      <protection locked="0"/>
    </xf>
    <xf numFmtId="164" fontId="64" fillId="0" borderId="2" xfId="0" applyNumberFormat="1" applyFont="1" applyFill="1" applyBorder="1" applyAlignment="1" applyProtection="1">
      <alignment horizontal="center"/>
      <protection locked="0"/>
    </xf>
    <xf numFmtId="2" fontId="64" fillId="0" borderId="2" xfId="0" applyNumberFormat="1" applyFont="1" applyFill="1" applyBorder="1" applyAlignment="1" applyProtection="1">
      <alignment horizontal="center"/>
      <protection locked="0"/>
    </xf>
    <xf numFmtId="164" fontId="64" fillId="6" borderId="5" xfId="0" applyNumberFormat="1" applyFont="1" applyFill="1" applyBorder="1" applyAlignment="1" applyProtection="1">
      <alignment horizontal="left"/>
      <protection locked="0"/>
    </xf>
    <xf numFmtId="2" fontId="64" fillId="6" borderId="5" xfId="0" applyNumberFormat="1" applyFont="1" applyFill="1" applyBorder="1" applyAlignment="1" applyProtection="1">
      <alignment horizontal="left"/>
      <protection locked="0"/>
    </xf>
    <xf numFmtId="164" fontId="64" fillId="0" borderId="0" xfId="0" applyNumberFormat="1" applyFont="1" applyFill="1" applyAlignment="1" applyProtection="1">
      <alignment horizontal="center"/>
      <protection locked="0"/>
    </xf>
    <xf numFmtId="2" fontId="64" fillId="0" borderId="0" xfId="0" applyNumberFormat="1" applyFont="1" applyFill="1" applyAlignment="1" applyProtection="1">
      <alignment horizontal="center"/>
      <protection locked="0"/>
    </xf>
    <xf numFmtId="164" fontId="61" fillId="13" borderId="2" xfId="0" applyNumberFormat="1" applyFont="1" applyFill="1" applyBorder="1" applyAlignment="1" applyProtection="1">
      <alignment horizontal="center" vertical="center"/>
      <protection locked="0"/>
    </xf>
    <xf numFmtId="2" fontId="61" fillId="13" borderId="2" xfId="0" applyNumberFormat="1" applyFont="1" applyFill="1" applyBorder="1" applyAlignment="1" applyProtection="1">
      <alignment horizontal="center" vertical="center"/>
      <protection locked="0"/>
    </xf>
    <xf numFmtId="2" fontId="66" fillId="13" borderId="2" xfId="0" applyNumberFormat="1" applyFont="1" applyFill="1" applyBorder="1" applyAlignment="1" applyProtection="1">
      <alignment horizontal="center" vertical="center"/>
      <protection locked="0"/>
    </xf>
    <xf numFmtId="0" fontId="36" fillId="0" borderId="0" xfId="0" applyFont="1" applyFill="1" applyProtection="1">
      <protection locked="0"/>
    </xf>
    <xf numFmtId="0" fontId="67" fillId="0" borderId="0" xfId="0" applyFont="1" applyFill="1" applyProtection="1">
      <protection locked="0"/>
    </xf>
    <xf numFmtId="0" fontId="8" fillId="10" borderId="17" xfId="0" applyFont="1" applyFill="1" applyBorder="1" applyAlignment="1" applyProtection="1">
      <alignment horizontal="left"/>
      <protection locked="0"/>
    </xf>
    <xf numFmtId="0" fontId="28" fillId="0" borderId="0" xfId="0" applyFont="1" applyFill="1" applyAlignment="1" applyProtection="1">
      <alignment vertical="center"/>
      <protection locked="0"/>
    </xf>
    <xf numFmtId="0" fontId="42" fillId="14" borderId="18" xfId="0" applyFont="1" applyFill="1" applyBorder="1" applyAlignment="1" applyProtection="1">
      <alignment horizontal="left" vertical="center"/>
      <protection locked="0"/>
    </xf>
    <xf numFmtId="167" fontId="17" fillId="14" borderId="1" xfId="0" applyNumberFormat="1" applyFont="1" applyFill="1" applyBorder="1" applyAlignment="1" applyProtection="1">
      <alignment horizontal="center" vertical="center"/>
      <protection locked="0"/>
    </xf>
    <xf numFmtId="0" fontId="68" fillId="14" borderId="1" xfId="0" applyNumberFormat="1" applyFont="1" applyFill="1" applyBorder="1" applyAlignment="1" applyProtection="1">
      <alignment horizontal="center" vertical="center"/>
      <protection locked="0"/>
    </xf>
    <xf numFmtId="164" fontId="20" fillId="14" borderId="1" xfId="0" applyNumberFormat="1" applyFont="1" applyFill="1" applyBorder="1" applyAlignment="1" applyProtection="1">
      <alignment horizontal="left" vertical="center"/>
      <protection locked="0"/>
    </xf>
    <xf numFmtId="2" fontId="20" fillId="14" borderId="1" xfId="0" applyNumberFormat="1" applyFont="1" applyFill="1" applyBorder="1" applyAlignment="1" applyProtection="1">
      <alignment horizontal="left" vertical="center"/>
      <protection locked="0"/>
    </xf>
    <xf numFmtId="0" fontId="2" fillId="14" borderId="1" xfId="0" applyFont="1" applyFill="1" applyBorder="1" applyAlignment="1" applyProtection="1">
      <alignment horizontal="left" vertical="center"/>
    </xf>
    <xf numFmtId="0" fontId="8" fillId="14" borderId="1" xfId="0" applyFont="1" applyFill="1" applyBorder="1" applyAlignment="1" applyProtection="1">
      <alignment horizontal="left" vertical="center"/>
    </xf>
    <xf numFmtId="0" fontId="69" fillId="14" borderId="7" xfId="2" applyFont="1" applyFill="1" applyBorder="1" applyAlignment="1" applyProtection="1">
      <alignment horizontal="center" vertical="center"/>
    </xf>
    <xf numFmtId="167" fontId="70" fillId="11" borderId="11" xfId="0" applyNumberFormat="1" applyFont="1" applyFill="1" applyBorder="1" applyAlignment="1" applyProtection="1">
      <alignment horizontal="center" vertical="center"/>
      <protection locked="0"/>
    </xf>
    <xf numFmtId="0" fontId="62" fillId="10" borderId="11" xfId="0" applyNumberFormat="1" applyFont="1" applyFill="1" applyBorder="1" applyAlignment="1" applyProtection="1">
      <alignment horizontal="center"/>
      <protection locked="0"/>
    </xf>
    <xf numFmtId="164" fontId="65" fillId="10" borderId="2" xfId="0" applyNumberFormat="1" applyFont="1" applyFill="1" applyBorder="1" applyAlignment="1" applyProtection="1">
      <alignment horizontal="center"/>
      <protection locked="0"/>
    </xf>
    <xf numFmtId="2" fontId="65" fillId="10" borderId="2" xfId="0" applyNumberFormat="1" applyFont="1" applyFill="1" applyBorder="1" applyAlignment="1" applyProtection="1">
      <alignment horizontal="center"/>
      <protection locked="0"/>
    </xf>
    <xf numFmtId="2" fontId="71" fillId="10" borderId="2" xfId="0" applyNumberFormat="1" applyFont="1" applyFill="1" applyBorder="1" applyAlignment="1" applyProtection="1">
      <alignment horizontal="center"/>
      <protection locked="0"/>
    </xf>
    <xf numFmtId="0" fontId="72" fillId="10" borderId="2" xfId="0" applyFont="1" applyFill="1" applyBorder="1" applyAlignment="1" applyProtection="1">
      <alignment horizontal="center"/>
    </xf>
    <xf numFmtId="2" fontId="8" fillId="10" borderId="2" xfId="0" applyNumberFormat="1" applyFont="1" applyFill="1" applyBorder="1" applyAlignment="1" applyProtection="1">
      <alignment horizontal="center"/>
    </xf>
    <xf numFmtId="1" fontId="8" fillId="10" borderId="2" xfId="0" applyNumberFormat="1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left" vertical="center"/>
      <protection locked="0"/>
    </xf>
    <xf numFmtId="167" fontId="70" fillId="0" borderId="14" xfId="0" applyNumberFormat="1" applyFont="1" applyFill="1" applyBorder="1" applyAlignment="1" applyProtection="1">
      <alignment horizontal="center" vertical="center"/>
      <protection locked="0"/>
    </xf>
    <xf numFmtId="0" fontId="68" fillId="12" borderId="2" xfId="0" applyNumberFormat="1" applyFont="1" applyFill="1" applyBorder="1" applyAlignment="1" applyProtection="1">
      <alignment horizontal="center"/>
      <protection locked="0"/>
    </xf>
    <xf numFmtId="164" fontId="20" fillId="0" borderId="2" xfId="0" applyNumberFormat="1" applyFont="1" applyFill="1" applyBorder="1" applyAlignment="1" applyProtection="1">
      <alignment horizontal="center"/>
      <protection locked="0"/>
    </xf>
    <xf numFmtId="2" fontId="20" fillId="0" borderId="2" xfId="0" applyNumberFormat="1" applyFont="1" applyFill="1" applyBorder="1" applyAlignment="1" applyProtection="1">
      <alignment horizontal="center"/>
      <protection locked="0"/>
    </xf>
    <xf numFmtId="2" fontId="1" fillId="5" borderId="2" xfId="0" applyNumberFormat="1" applyFont="1" applyFill="1" applyBorder="1" applyAlignment="1" applyProtection="1">
      <alignment horizontal="center"/>
    </xf>
    <xf numFmtId="2" fontId="16" fillId="4" borderId="2" xfId="0" applyNumberFormat="1" applyFont="1" applyFill="1" applyBorder="1" applyAlignment="1" applyProtection="1">
      <alignment horizontal="center"/>
    </xf>
    <xf numFmtId="1" fontId="20" fillId="10" borderId="2" xfId="0" applyNumberFormat="1" applyFont="1" applyFill="1" applyBorder="1" applyAlignment="1" applyProtection="1">
      <alignment horizontal="left"/>
    </xf>
    <xf numFmtId="167" fontId="70" fillId="0" borderId="2" xfId="0" applyNumberFormat="1" applyFont="1" applyFill="1" applyBorder="1" applyAlignment="1" applyProtection="1">
      <alignment horizontal="center"/>
      <protection locked="0"/>
    </xf>
    <xf numFmtId="0" fontId="17" fillId="6" borderId="5" xfId="0" applyFont="1" applyFill="1" applyBorder="1" applyAlignment="1" applyProtection="1">
      <alignment horizontal="center"/>
      <protection locked="0"/>
    </xf>
    <xf numFmtId="0" fontId="68" fillId="6" borderId="5" xfId="0" applyNumberFormat="1" applyFont="1" applyFill="1" applyBorder="1" applyAlignment="1" applyProtection="1">
      <alignment horizontal="center"/>
      <protection locked="0"/>
    </xf>
    <xf numFmtId="164" fontId="20" fillId="6" borderId="5" xfId="0" applyNumberFormat="1" applyFont="1" applyFill="1" applyBorder="1" applyAlignment="1" applyProtection="1">
      <alignment horizontal="left"/>
      <protection locked="0"/>
    </xf>
    <xf numFmtId="2" fontId="20" fillId="6" borderId="5" xfId="0" applyNumberFormat="1" applyFont="1" applyFill="1" applyBorder="1" applyAlignment="1" applyProtection="1">
      <alignment horizontal="left"/>
      <protection locked="0"/>
    </xf>
    <xf numFmtId="2" fontId="8" fillId="6" borderId="3" xfId="0" applyNumberFormat="1" applyFont="1" applyFill="1" applyBorder="1" applyAlignment="1" applyProtection="1">
      <alignment horizontal="center"/>
    </xf>
    <xf numFmtId="2" fontId="12" fillId="3" borderId="3" xfId="0" applyNumberFormat="1" applyFont="1" applyFill="1" applyBorder="1" applyAlignment="1" applyProtection="1">
      <alignment horizontal="center"/>
    </xf>
    <xf numFmtId="1" fontId="12" fillId="3" borderId="3" xfId="0" applyNumberFormat="1" applyFont="1" applyFill="1" applyBorder="1" applyAlignment="1" applyProtection="1">
      <alignment horizontal="center"/>
    </xf>
    <xf numFmtId="0" fontId="8" fillId="10" borderId="19" xfId="0" applyFont="1" applyFill="1" applyBorder="1" applyAlignment="1" applyProtection="1">
      <alignment horizontal="left"/>
      <protection locked="0"/>
    </xf>
    <xf numFmtId="0" fontId="70" fillId="10" borderId="14" xfId="0" applyFont="1" applyFill="1" applyBorder="1" applyAlignment="1" applyProtection="1">
      <alignment horizontal="center"/>
      <protection locked="0"/>
    </xf>
    <xf numFmtId="0" fontId="1" fillId="0" borderId="19" xfId="0" applyFont="1" applyBorder="1" applyAlignment="1"/>
    <xf numFmtId="167" fontId="70" fillId="0" borderId="14" xfId="0" applyNumberFormat="1" applyFont="1" applyBorder="1" applyAlignment="1">
      <alignment horizontal="center" vertical="center"/>
    </xf>
    <xf numFmtId="0" fontId="1" fillId="0" borderId="19" xfId="0" applyFont="1" applyFill="1" applyBorder="1" applyAlignment="1" applyProtection="1">
      <alignment horizontal="left"/>
      <protection locked="0"/>
    </xf>
    <xf numFmtId="167" fontId="70" fillId="0" borderId="14" xfId="0" applyNumberFormat="1" applyFont="1" applyFill="1" applyBorder="1" applyAlignment="1" applyProtection="1">
      <alignment horizontal="center"/>
      <protection locked="0"/>
    </xf>
    <xf numFmtId="0" fontId="70" fillId="10" borderId="11" xfId="0" applyFont="1" applyFill="1" applyBorder="1" applyAlignment="1" applyProtection="1">
      <alignment horizontal="center"/>
      <protection locked="0"/>
    </xf>
    <xf numFmtId="0" fontId="1" fillId="0" borderId="2" xfId="0" applyFont="1" applyFill="1" applyBorder="1" applyAlignment="1" applyProtection="1">
      <alignment horizontal="left" vertical="center"/>
      <protection locked="0"/>
    </xf>
    <xf numFmtId="167" fontId="70" fillId="0" borderId="2" xfId="0" applyNumberFormat="1" applyFont="1" applyFill="1" applyBorder="1" applyAlignment="1" applyProtection="1">
      <alignment horizontal="center" vertical="center"/>
      <protection locked="0"/>
    </xf>
    <xf numFmtId="1" fontId="20" fillId="7" borderId="2" xfId="0" applyNumberFormat="1" applyFont="1" applyFill="1" applyBorder="1" applyAlignment="1" applyProtection="1">
      <alignment horizontal="left"/>
    </xf>
    <xf numFmtId="0" fontId="1" fillId="0" borderId="13" xfId="0" applyFont="1" applyBorder="1"/>
    <xf numFmtId="0" fontId="8" fillId="11" borderId="19" xfId="0" applyFont="1" applyFill="1" applyBorder="1" applyAlignment="1" applyProtection="1">
      <alignment horizontal="left" vertical="center"/>
      <protection locked="0"/>
    </xf>
    <xf numFmtId="167" fontId="70" fillId="11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left" vertical="center"/>
    </xf>
    <xf numFmtId="0" fontId="1" fillId="0" borderId="19" xfId="0" applyFont="1" applyFill="1" applyBorder="1" applyAlignment="1" applyProtection="1">
      <alignment horizontal="left" vertical="center"/>
      <protection locked="0"/>
    </xf>
    <xf numFmtId="167" fontId="70" fillId="0" borderId="2" xfId="0" applyNumberFormat="1" applyFont="1" applyBorder="1" applyAlignment="1">
      <alignment horizontal="center" vertical="center"/>
    </xf>
    <xf numFmtId="167" fontId="70" fillId="0" borderId="15" xfId="0" applyNumberFormat="1" applyFont="1" applyFill="1" applyBorder="1" applyAlignment="1" applyProtection="1">
      <alignment horizontal="center" vertical="center"/>
      <protection locked="0"/>
    </xf>
    <xf numFmtId="167" fontId="70" fillId="0" borderId="14" xfId="0" applyNumberFormat="1" applyFont="1" applyBorder="1" applyAlignment="1">
      <alignment horizontal="center"/>
    </xf>
    <xf numFmtId="0" fontId="8" fillId="11" borderId="20" xfId="0" applyFont="1" applyFill="1" applyBorder="1" applyAlignment="1" applyProtection="1">
      <alignment horizontal="left" vertical="center"/>
      <protection locked="0"/>
    </xf>
    <xf numFmtId="167" fontId="70" fillId="11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20" xfId="0" applyFont="1" applyFill="1" applyBorder="1" applyAlignment="1" applyProtection="1">
      <alignment horizontal="left" vertical="center"/>
      <protection locked="0"/>
    </xf>
    <xf numFmtId="168" fontId="28" fillId="0" borderId="0" xfId="0" applyNumberFormat="1" applyFont="1" applyFill="1" applyProtection="1">
      <protection locked="0"/>
    </xf>
    <xf numFmtId="167" fontId="34" fillId="10" borderId="9" xfId="0" applyNumberFormat="1" applyFont="1" applyFill="1" applyBorder="1" applyAlignment="1" applyProtection="1">
      <alignment horizontal="center" vertical="center"/>
      <protection locked="0"/>
    </xf>
    <xf numFmtId="0" fontId="48" fillId="10" borderId="21" xfId="0" applyNumberFormat="1" applyFont="1" applyFill="1" applyBorder="1" applyAlignment="1" applyProtection="1">
      <alignment horizontal="center" vertical="center"/>
      <protection locked="0"/>
    </xf>
    <xf numFmtId="164" fontId="38" fillId="10" borderId="9" xfId="0" applyNumberFormat="1" applyFont="1" applyFill="1" applyBorder="1" applyAlignment="1" applyProtection="1">
      <alignment horizontal="center" vertical="center"/>
      <protection locked="0"/>
    </xf>
    <xf numFmtId="2" fontId="38" fillId="10" borderId="9" xfId="0" applyNumberFormat="1" applyFont="1" applyFill="1" applyBorder="1" applyAlignment="1" applyProtection="1">
      <alignment horizontal="center" vertical="center"/>
      <protection locked="0"/>
    </xf>
    <xf numFmtId="2" fontId="41" fillId="10" borderId="9" xfId="0" applyNumberFormat="1" applyFont="1" applyFill="1" applyBorder="1" applyAlignment="1" applyProtection="1">
      <alignment horizontal="center" vertical="center"/>
      <protection locked="0"/>
    </xf>
    <xf numFmtId="0" fontId="40" fillId="10" borderId="9" xfId="0" applyFont="1" applyFill="1" applyBorder="1" applyAlignment="1" applyProtection="1">
      <alignment horizontal="center" vertical="center"/>
      <protection locked="0"/>
    </xf>
    <xf numFmtId="2" fontId="30" fillId="10" borderId="9" xfId="0" applyNumberFormat="1" applyFont="1" applyFill="1" applyBorder="1" applyAlignment="1" applyProtection="1">
      <alignment horizontal="center" vertical="center"/>
      <protection locked="0"/>
    </xf>
    <xf numFmtId="1" fontId="30" fillId="10" borderId="9" xfId="0" applyNumberFormat="1" applyFont="1" applyFill="1" applyBorder="1" applyAlignment="1" applyProtection="1">
      <alignment horizontal="center" vertical="center"/>
      <protection locked="0"/>
    </xf>
    <xf numFmtId="0" fontId="60" fillId="0" borderId="0" xfId="0" applyFont="1" applyFill="1" applyBorder="1" applyProtection="1">
      <protection locked="0"/>
    </xf>
    <xf numFmtId="0" fontId="12" fillId="0" borderId="0" xfId="0" applyFont="1" applyFill="1" applyBorder="1" applyAlignment="1" applyProtection="1">
      <alignment horizontal="left"/>
      <protection locked="0"/>
    </xf>
    <xf numFmtId="0" fontId="53" fillId="0" borderId="0" xfId="0" applyNumberFormat="1" applyFont="1" applyFill="1" applyBorder="1" applyAlignment="1" applyProtection="1">
      <alignment horizontal="center"/>
      <protection locked="0"/>
    </xf>
    <xf numFmtId="164" fontId="29" fillId="0" borderId="0" xfId="0" applyNumberFormat="1" applyFont="1" applyFill="1" applyBorder="1" applyAlignment="1" applyProtection="1">
      <alignment horizontal="left"/>
      <protection locked="0"/>
    </xf>
    <xf numFmtId="2" fontId="29" fillId="0" borderId="0" xfId="0" applyNumberFormat="1" applyFont="1" applyFill="1" applyBorder="1" applyAlignment="1" applyProtection="1">
      <alignment horizontal="left"/>
      <protection locked="0"/>
    </xf>
    <xf numFmtId="164" fontId="64" fillId="0" borderId="0" xfId="0" applyNumberFormat="1" applyFont="1" applyFill="1" applyBorder="1" applyAlignment="1" applyProtection="1">
      <alignment horizontal="left"/>
      <protection locked="0"/>
    </xf>
    <xf numFmtId="2" fontId="64" fillId="0" borderId="0" xfId="0" applyNumberFormat="1" applyFont="1" applyFill="1" applyBorder="1" applyAlignment="1" applyProtection="1">
      <alignment horizontal="left"/>
      <protection locked="0"/>
    </xf>
    <xf numFmtId="2" fontId="30" fillId="0" borderId="0" xfId="0" applyNumberFormat="1" applyFont="1" applyFill="1" applyBorder="1" applyAlignment="1" applyProtection="1">
      <alignment horizontal="center"/>
    </xf>
    <xf numFmtId="2" fontId="36" fillId="0" borderId="0" xfId="0" applyNumberFormat="1" applyFont="1" applyFill="1" applyBorder="1" applyAlignment="1" applyProtection="1">
      <alignment horizontal="center"/>
    </xf>
    <xf numFmtId="1" fontId="36" fillId="0" borderId="0" xfId="0" applyNumberFormat="1" applyFont="1" applyFill="1" applyBorder="1" applyAlignment="1" applyProtection="1">
      <alignment horizontal="center"/>
    </xf>
    <xf numFmtId="0" fontId="1" fillId="0" borderId="2" xfId="0" applyFont="1" applyBorder="1" applyAlignment="1">
      <alignment horizontal="left"/>
    </xf>
    <xf numFmtId="0" fontId="43" fillId="0" borderId="0" xfId="0" applyFont="1" applyFill="1" applyBorder="1" applyAlignment="1" applyProtection="1">
      <alignment horizontal="left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2" fontId="30" fillId="0" borderId="0" xfId="0" applyNumberFormat="1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/>
      <protection locked="0"/>
    </xf>
    <xf numFmtId="0" fontId="55" fillId="15" borderId="0" xfId="0" applyFont="1" applyFill="1" applyAlignment="1" applyProtection="1">
      <alignment horizontal="center"/>
      <protection locked="0"/>
    </xf>
    <xf numFmtId="0" fontId="27" fillId="10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35" fillId="0" borderId="0" xfId="0" applyFont="1" applyFill="1" applyBorder="1" applyProtection="1">
      <protection locked="0"/>
    </xf>
    <xf numFmtId="0" fontId="31" fillId="0" borderId="0" xfId="0" applyFont="1" applyFill="1" applyBorder="1" applyAlignment="1" applyProtection="1">
      <alignment vertical="center"/>
      <protection locked="0"/>
    </xf>
    <xf numFmtId="0" fontId="30" fillId="0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19" xfId="0" applyFont="1" applyBorder="1"/>
    <xf numFmtId="167" fontId="70" fillId="0" borderId="2" xfId="0" applyNumberFormat="1" applyFont="1" applyBorder="1" applyAlignment="1">
      <alignment horizontal="center"/>
    </xf>
    <xf numFmtId="0" fontId="73" fillId="14" borderId="1" xfId="0" applyFont="1" applyFill="1" applyBorder="1" applyAlignment="1" applyProtection="1">
      <alignment horizontal="center" vertical="center"/>
    </xf>
    <xf numFmtId="0" fontId="35" fillId="0" borderId="0" xfId="0" applyFont="1" applyFill="1" applyBorder="1" applyAlignment="1" applyProtection="1">
      <alignment horizontal="left"/>
      <protection locked="0"/>
    </xf>
    <xf numFmtId="2" fontId="30" fillId="0" borderId="2" xfId="0" applyNumberFormat="1" applyFont="1" applyFill="1" applyBorder="1" applyAlignment="1" applyProtection="1">
      <alignment horizontal="center"/>
      <protection locked="0"/>
    </xf>
    <xf numFmtId="2" fontId="30" fillId="4" borderId="2" xfId="0" applyNumberFormat="1" applyFont="1" applyFill="1" applyBorder="1" applyAlignment="1" applyProtection="1">
      <alignment horizontal="center"/>
    </xf>
    <xf numFmtId="164" fontId="33" fillId="0" borderId="0" xfId="0" applyNumberFormat="1" applyFont="1" applyFill="1" applyBorder="1" applyAlignment="1" applyProtection="1">
      <alignment horizontal="left"/>
      <protection locked="0"/>
    </xf>
    <xf numFmtId="164" fontId="41" fillId="13" borderId="2" xfId="0" applyNumberFormat="1" applyFont="1" applyFill="1" applyBorder="1" applyAlignment="1" applyProtection="1">
      <alignment horizontal="center" vertical="center"/>
      <protection locked="0"/>
    </xf>
    <xf numFmtId="164" fontId="41" fillId="10" borderId="2" xfId="0" applyNumberFormat="1" applyFont="1" applyFill="1" applyBorder="1" applyAlignment="1" applyProtection="1">
      <alignment horizontal="center" vertical="center"/>
      <protection locked="0"/>
    </xf>
    <xf numFmtId="2" fontId="30" fillId="5" borderId="2" xfId="0" applyNumberFormat="1" applyFont="1" applyFill="1" applyBorder="1" applyAlignment="1" applyProtection="1">
      <alignment horizontal="center"/>
      <protection locked="0"/>
    </xf>
    <xf numFmtId="2" fontId="30" fillId="0" borderId="0" xfId="0" applyNumberFormat="1" applyFont="1" applyFill="1" applyBorder="1" applyAlignment="1" applyProtection="1">
      <alignment horizontal="center"/>
      <protection locked="0"/>
    </xf>
    <xf numFmtId="0" fontId="30" fillId="0" borderId="0" xfId="0" applyFont="1" applyFill="1" applyBorder="1" applyAlignment="1" applyProtection="1">
      <alignment horizontal="center"/>
      <protection locked="0"/>
    </xf>
    <xf numFmtId="0" fontId="62" fillId="10" borderId="21" xfId="0" applyNumberFormat="1" applyFont="1" applyFill="1" applyBorder="1" applyAlignment="1" applyProtection="1">
      <alignment horizontal="center"/>
      <protection locked="0"/>
    </xf>
    <xf numFmtId="164" fontId="65" fillId="10" borderId="9" xfId="0" applyNumberFormat="1" applyFont="1" applyFill="1" applyBorder="1" applyAlignment="1" applyProtection="1">
      <alignment horizontal="center"/>
      <protection locked="0"/>
    </xf>
    <xf numFmtId="2" fontId="65" fillId="10" borderId="9" xfId="0" applyNumberFormat="1" applyFont="1" applyFill="1" applyBorder="1" applyAlignment="1" applyProtection="1">
      <alignment horizontal="center"/>
      <protection locked="0"/>
    </xf>
    <xf numFmtId="2" fontId="71" fillId="10" borderId="9" xfId="0" applyNumberFormat="1" applyFont="1" applyFill="1" applyBorder="1" applyAlignment="1" applyProtection="1">
      <alignment horizontal="center"/>
      <protection locked="0"/>
    </xf>
    <xf numFmtId="0" fontId="72" fillId="10" borderId="9" xfId="0" applyFont="1" applyFill="1" applyBorder="1" applyAlignment="1" applyProtection="1">
      <alignment horizontal="center"/>
    </xf>
    <xf numFmtId="2" fontId="8" fillId="10" borderId="9" xfId="0" applyNumberFormat="1" applyFont="1" applyFill="1" applyBorder="1" applyAlignment="1" applyProtection="1">
      <alignment horizontal="center"/>
    </xf>
    <xf numFmtId="1" fontId="8" fillId="10" borderId="9" xfId="0" applyNumberFormat="1" applyFont="1" applyFill="1" applyBorder="1" applyAlignment="1" applyProtection="1">
      <alignment horizontal="center"/>
    </xf>
    <xf numFmtId="0" fontId="74" fillId="14" borderId="1" xfId="0" applyFont="1" applyFill="1" applyBorder="1" applyAlignment="1" applyProtection="1">
      <alignment horizontal="center" vertical="center"/>
      <protection locked="0"/>
    </xf>
    <xf numFmtId="0" fontId="75" fillId="14" borderId="1" xfId="0" applyFont="1" applyFill="1" applyBorder="1" applyAlignment="1" applyProtection="1">
      <alignment horizontal="center" vertical="center"/>
    </xf>
    <xf numFmtId="0" fontId="8" fillId="10" borderId="9" xfId="0" applyFont="1" applyFill="1" applyBorder="1" applyAlignment="1" applyProtection="1">
      <alignment horizontal="left" vertical="center"/>
      <protection locked="0"/>
    </xf>
    <xf numFmtId="0" fontId="76" fillId="0" borderId="2" xfId="0" applyFont="1" applyFill="1" applyBorder="1" applyAlignment="1" applyProtection="1">
      <alignment horizontal="left"/>
      <protection locked="0"/>
    </xf>
    <xf numFmtId="0" fontId="77" fillId="12" borderId="2" xfId="0" applyNumberFormat="1" applyFont="1" applyFill="1" applyBorder="1" applyAlignment="1" applyProtection="1">
      <alignment horizontal="center"/>
      <protection locked="0"/>
    </xf>
    <xf numFmtId="167" fontId="78" fillId="0" borderId="2" xfId="0" applyNumberFormat="1" applyFont="1" applyFill="1" applyBorder="1" applyAlignment="1" applyProtection="1">
      <alignment horizontal="center"/>
      <protection locked="0"/>
    </xf>
    <xf numFmtId="164" fontId="79" fillId="0" borderId="2" xfId="0" applyNumberFormat="1" applyFont="1" applyFill="1" applyBorder="1" applyAlignment="1" applyProtection="1">
      <alignment horizontal="center"/>
      <protection locked="0"/>
    </xf>
    <xf numFmtId="2" fontId="79" fillId="0" borderId="2" xfId="0" applyNumberFormat="1" applyFont="1" applyFill="1" applyBorder="1" applyAlignment="1" applyProtection="1">
      <alignment horizontal="center"/>
      <protection locked="0"/>
    </xf>
    <xf numFmtId="2" fontId="55" fillId="0" borderId="2" xfId="0" applyNumberFormat="1" applyFont="1" applyFill="1" applyBorder="1" applyAlignment="1" applyProtection="1">
      <alignment horizontal="center"/>
      <protection locked="0"/>
    </xf>
    <xf numFmtId="2" fontId="55" fillId="4" borderId="2" xfId="0" applyNumberFormat="1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horizontal="left" vertical="center"/>
      <protection locked="0"/>
    </xf>
    <xf numFmtId="0" fontId="7" fillId="4" borderId="10" xfId="0" applyFont="1" applyFill="1" applyBorder="1" applyAlignment="1" applyProtection="1">
      <alignment horizontal="left"/>
      <protection locked="0"/>
    </xf>
    <xf numFmtId="0" fontId="7" fillId="4" borderId="11" xfId="0" applyFont="1" applyFill="1" applyBorder="1" applyAlignment="1" applyProtection="1">
      <alignment horizontal="left"/>
      <protection locked="0"/>
    </xf>
    <xf numFmtId="0" fontId="12" fillId="9" borderId="8" xfId="0" applyFont="1" applyFill="1" applyBorder="1" applyAlignment="1">
      <alignment horizontal="center" vertical="center" wrapText="1"/>
    </xf>
    <xf numFmtId="0" fontId="27" fillId="12" borderId="2" xfId="0" applyNumberFormat="1" applyFont="1" applyFill="1" applyBorder="1" applyAlignment="1" applyProtection="1">
      <alignment horizontal="center"/>
      <protection locked="0"/>
    </xf>
    <xf numFmtId="0" fontId="28" fillId="0" borderId="0" xfId="0" applyFont="1" applyFill="1" applyAlignment="1" applyProtection="1">
      <alignment horizontal="center"/>
      <protection locked="0"/>
    </xf>
    <xf numFmtId="0" fontId="80" fillId="0" borderId="2" xfId="0" applyFont="1" applyFill="1" applyBorder="1" applyAlignment="1" applyProtection="1">
      <alignment horizontal="left"/>
      <protection locked="0"/>
    </xf>
    <xf numFmtId="0" fontId="17" fillId="12" borderId="2" xfId="0" applyNumberFormat="1" applyFont="1" applyFill="1" applyBorder="1" applyAlignment="1" applyProtection="1">
      <alignment horizontal="center"/>
      <protection locked="0"/>
    </xf>
  </cellXfs>
  <cellStyles count="3">
    <cellStyle name="Euro" xfId="1"/>
    <cellStyle name="Hyperlink" xfId="2" builtinId="8"/>
    <cellStyle name="Standard" xfId="0" builtinId="0"/>
  </cellStyles>
  <dxfs count="39"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61"/>
      </font>
      <fill>
        <patternFill>
          <bgColor indexed="29"/>
        </patternFill>
      </fill>
    </dxf>
    <dxf>
      <font>
        <b/>
        <i val="0"/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ndense val="0"/>
        <extend val="0"/>
        <color indexed="12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29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18"/>
      </font>
      <fill>
        <patternFill>
          <bgColor indexed="41"/>
        </patternFill>
      </fill>
    </dxf>
    <dxf>
      <font>
        <condense val="0"/>
        <extend val="0"/>
        <color indexed="10"/>
      </font>
      <fill>
        <patternFill>
          <bgColor indexed="29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  <fill>
        <patternFill>
          <bgColor indexed="29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61"/>
      </font>
      <fill>
        <patternFill>
          <bgColor indexed="29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61"/>
      </font>
      <fill>
        <patternFill>
          <bgColor indexed="29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  <fill>
        <patternFill>
          <bgColor indexed="29"/>
        </patternFill>
      </fill>
    </dxf>
    <dxf>
      <font>
        <b/>
        <i val="0"/>
        <condense val="0"/>
        <extend val="0"/>
        <color indexed="17"/>
      </font>
      <fill>
        <patternFill>
          <bgColor indexed="42"/>
        </patternFill>
      </fill>
    </dxf>
    <dxf>
      <font>
        <b/>
        <i val="0"/>
        <condense val="0"/>
        <extend val="0"/>
        <color indexed="12"/>
      </font>
      <fill>
        <patternFill>
          <bgColor indexed="41"/>
        </patternFill>
      </fill>
    </dxf>
    <dxf>
      <font>
        <b/>
        <i val="0"/>
        <condense val="0"/>
        <extend val="0"/>
        <color indexed="10"/>
      </font>
      <fill>
        <patternFill>
          <bgColor indexed="29"/>
        </patternFill>
      </fill>
    </dxf>
    <dxf>
      <font>
        <condense val="0"/>
        <extend val="0"/>
        <color indexed="17"/>
      </font>
      <fill>
        <patternFill>
          <bgColor indexed="42"/>
        </patternFill>
      </fill>
    </dxf>
    <dxf>
      <font>
        <condense val="0"/>
        <extend val="0"/>
        <color indexed="18"/>
      </font>
      <fill>
        <patternFill>
          <bgColor indexed="41"/>
        </patternFill>
      </fill>
    </dxf>
    <dxf>
      <font>
        <condense val="0"/>
        <extend val="0"/>
        <color indexed="10"/>
      </font>
      <fill>
        <patternFill>
          <bgColor indexed="29"/>
        </patternFill>
      </fill>
    </dxf>
    <dxf>
      <font>
        <b/>
        <i val="0"/>
        <condense val="0"/>
        <extend val="0"/>
        <color indexed="10"/>
      </font>
      <fill>
        <patternFill>
          <bgColor indexed="29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  <fill>
        <patternFill>
          <bgColor indexed="29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61"/>
      </font>
      <fill>
        <patternFill>
          <bgColor indexed="2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33CC33"/>
      <rgbColor rgb="00FFCC00"/>
      <rgbColor rgb="00FF9900"/>
      <rgbColor rgb="00FF6600"/>
      <rgbColor rgb="00666699"/>
      <rgbColor rgb="00969696"/>
      <rgbColor rgb="00003366"/>
      <rgbColor rgb="0000CC00"/>
      <rgbColor rgb="00003300"/>
      <rgbColor rgb="00FFFFCC"/>
      <rgbColor rgb="00993300"/>
      <rgbColor rgb="00993366"/>
      <rgbColor rgb="00333399"/>
      <rgbColor rgb="00333333"/>
    </indexedColors>
    <mruColors>
      <color rgb="FF0000FF"/>
      <color rgb="FF006600"/>
      <color rgb="FF990000"/>
      <color rgb="FF0033CC"/>
      <color rgb="FFCCFF3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7"/>
  <dimension ref="A1:AH32"/>
  <sheetViews>
    <sheetView workbookViewId="0">
      <selection activeCell="AG13" sqref="AG13"/>
    </sheetView>
  </sheetViews>
  <sheetFormatPr baseColWidth="10" defaultRowHeight="12.75"/>
  <cols>
    <col min="1" max="1" width="23.28515625" style="156" customWidth="1"/>
    <col min="2" max="2" width="4.140625" style="143" bestFit="1" customWidth="1"/>
    <col min="3" max="3" width="3.28515625" style="167" customWidth="1"/>
    <col min="4" max="4" width="4" style="287" customWidth="1"/>
    <col min="5" max="5" width="4" style="288" customWidth="1"/>
    <col min="6" max="6" width="2.42578125" style="288" customWidth="1"/>
    <col min="7" max="7" width="6" style="152" customWidth="1"/>
    <col min="8" max="8" width="3.28515625" style="167" customWidth="1"/>
    <col min="9" max="9" width="4" style="144" customWidth="1"/>
    <col min="10" max="10" width="4" style="145" customWidth="1"/>
    <col min="11" max="11" width="2.140625" style="145" customWidth="1"/>
    <col min="12" max="12" width="6" style="152" customWidth="1"/>
    <col min="13" max="13" width="3.28515625" style="167" customWidth="1"/>
    <col min="14" max="14" width="4" style="144" customWidth="1"/>
    <col min="15" max="15" width="4" style="145" customWidth="1"/>
    <col min="16" max="16" width="2.5703125" style="145" customWidth="1"/>
    <col min="17" max="17" width="6" style="152" customWidth="1"/>
    <col min="18" max="18" width="3.28515625" style="167" customWidth="1"/>
    <col min="19" max="19" width="3.140625" style="144" customWidth="1"/>
    <col min="20" max="20" width="4" style="145" customWidth="1"/>
    <col min="21" max="21" width="2.5703125" style="145" customWidth="1"/>
    <col min="22" max="22" width="5.7109375" style="152" customWidth="1"/>
    <col min="23" max="23" width="8.42578125" style="152" customWidth="1"/>
    <col min="24" max="24" width="3.85546875" style="146" customWidth="1"/>
    <col min="25" max="25" width="1.85546875" style="125" customWidth="1"/>
    <col min="26" max="26" width="3.5703125" style="125" hidden="1" customWidth="1"/>
    <col min="27" max="27" width="3" style="191" hidden="1" customWidth="1"/>
    <col min="28" max="28" width="2.28515625" style="125" hidden="1" customWidth="1"/>
    <col min="29" max="29" width="3" style="125" hidden="1" customWidth="1"/>
    <col min="30" max="30" width="2.28515625" style="125" hidden="1" customWidth="1"/>
    <col min="31" max="31" width="3" style="125" hidden="1" customWidth="1"/>
    <col min="32" max="32" width="2.28515625" style="125" hidden="1" customWidth="1"/>
    <col min="33" max="33" width="11.42578125" style="125"/>
    <col min="34" max="34" width="2" style="125" bestFit="1" customWidth="1"/>
    <col min="35" max="16384" width="11.42578125" style="125"/>
  </cols>
  <sheetData>
    <row r="1" spans="1:34" ht="17.25" customHeight="1">
      <c r="A1" s="153" t="s">
        <v>87</v>
      </c>
      <c r="B1" s="149"/>
      <c r="C1" s="164"/>
      <c r="D1" s="279"/>
      <c r="E1" s="279"/>
      <c r="F1" s="279"/>
      <c r="G1" s="124"/>
      <c r="H1" s="164"/>
      <c r="I1" s="124"/>
      <c r="J1" s="124"/>
      <c r="K1" s="124"/>
      <c r="L1" s="124"/>
      <c r="M1" s="164"/>
      <c r="N1" s="124"/>
      <c r="O1" s="124"/>
      <c r="P1" s="124"/>
      <c r="Q1" s="124"/>
      <c r="R1" s="164"/>
      <c r="S1" s="124"/>
      <c r="T1" s="124"/>
      <c r="U1" s="124"/>
      <c r="V1" s="124"/>
      <c r="W1" s="149"/>
      <c r="X1" s="124"/>
    </row>
    <row r="2" spans="1:34" ht="15">
      <c r="A2" s="369" t="s">
        <v>177</v>
      </c>
      <c r="B2" s="190"/>
      <c r="C2" s="165"/>
      <c r="D2" s="280"/>
      <c r="E2" s="280"/>
      <c r="F2" s="280"/>
      <c r="G2" s="383"/>
      <c r="H2" s="165"/>
      <c r="I2" s="126"/>
      <c r="J2" s="126"/>
      <c r="K2" s="127"/>
      <c r="L2" s="383"/>
      <c r="M2" s="165"/>
      <c r="N2" s="127"/>
      <c r="O2" s="127"/>
      <c r="P2" s="127"/>
      <c r="Q2" s="128"/>
      <c r="R2" s="165"/>
      <c r="S2" s="123"/>
      <c r="T2" s="125"/>
      <c r="U2" s="125"/>
      <c r="V2" s="128"/>
      <c r="W2" s="125"/>
      <c r="X2" s="125"/>
    </row>
    <row r="3" spans="1:34" ht="15">
      <c r="A3" s="369"/>
      <c r="B3" s="190"/>
      <c r="C3" s="165"/>
      <c r="D3" s="280"/>
      <c r="E3" s="280"/>
      <c r="F3" s="280"/>
      <c r="G3" s="383"/>
      <c r="H3" s="165"/>
      <c r="I3" s="126"/>
      <c r="J3" s="126"/>
      <c r="K3" s="127"/>
      <c r="L3" s="383"/>
      <c r="M3" s="165"/>
      <c r="N3" s="127"/>
      <c r="O3" s="127"/>
      <c r="P3" s="127"/>
      <c r="Q3" s="128"/>
      <c r="R3" s="165"/>
      <c r="S3" s="123"/>
      <c r="T3" s="125"/>
      <c r="U3" s="125"/>
      <c r="V3" s="128"/>
      <c r="W3" s="125"/>
      <c r="X3" s="125"/>
    </row>
    <row r="4" spans="1:34" s="177" customFormat="1" ht="13.5" thickBot="1">
      <c r="A4" s="241" t="s">
        <v>16</v>
      </c>
      <c r="B4" s="242" t="s">
        <v>78</v>
      </c>
      <c r="C4" s="243" t="s">
        <v>77</v>
      </c>
      <c r="D4" s="289" t="s">
        <v>64</v>
      </c>
      <c r="E4" s="290" t="s">
        <v>65</v>
      </c>
      <c r="F4" s="291" t="s">
        <v>70</v>
      </c>
      <c r="G4" s="247" t="s">
        <v>2</v>
      </c>
      <c r="H4" s="243" t="s">
        <v>77</v>
      </c>
      <c r="I4" s="244" t="s">
        <v>64</v>
      </c>
      <c r="J4" s="245" t="s">
        <v>65</v>
      </c>
      <c r="K4" s="246" t="s">
        <v>70</v>
      </c>
      <c r="L4" s="247" t="s">
        <v>3</v>
      </c>
      <c r="M4" s="243" t="s">
        <v>77</v>
      </c>
      <c r="N4" s="244" t="s">
        <v>64</v>
      </c>
      <c r="O4" s="245" t="s">
        <v>65</v>
      </c>
      <c r="P4" s="246" t="s">
        <v>70</v>
      </c>
      <c r="Q4" s="247" t="s">
        <v>4</v>
      </c>
      <c r="R4" s="243" t="s">
        <v>77</v>
      </c>
      <c r="S4" s="244" t="s">
        <v>64</v>
      </c>
      <c r="T4" s="245" t="s">
        <v>65</v>
      </c>
      <c r="U4" s="246" t="s">
        <v>70</v>
      </c>
      <c r="V4" s="247" t="s">
        <v>1</v>
      </c>
      <c r="W4" s="248" t="s">
        <v>11</v>
      </c>
      <c r="X4" s="249" t="s">
        <v>17</v>
      </c>
      <c r="AA4" s="192"/>
    </row>
    <row r="5" spans="1:34" s="134" customFormat="1" ht="18" customHeight="1" thickBot="1">
      <c r="A5" s="250" t="s">
        <v>180</v>
      </c>
      <c r="B5" s="251"/>
      <c r="C5" s="252"/>
      <c r="D5" s="281"/>
      <c r="E5" s="282"/>
      <c r="F5" s="282"/>
      <c r="G5" s="255"/>
      <c r="H5" s="252"/>
      <c r="I5" s="253"/>
      <c r="J5" s="254"/>
      <c r="K5" s="254"/>
      <c r="L5" s="255"/>
      <c r="M5" s="252"/>
      <c r="N5" s="253"/>
      <c r="O5" s="254"/>
      <c r="P5" s="254"/>
      <c r="Q5" s="255"/>
      <c r="R5" s="252"/>
      <c r="S5" s="253"/>
      <c r="T5" s="254"/>
      <c r="U5" s="254"/>
      <c r="V5" s="255"/>
      <c r="W5" s="256" t="s">
        <v>168</v>
      </c>
      <c r="X5" s="257"/>
      <c r="AA5" s="193"/>
    </row>
    <row r="6" spans="1:34" s="175" customFormat="1">
      <c r="A6" s="207" t="s">
        <v>94</v>
      </c>
      <c r="B6" s="208" t="s">
        <v>86</v>
      </c>
      <c r="C6" s="209"/>
      <c r="D6" s="204" t="s">
        <v>64</v>
      </c>
      <c r="E6" s="205" t="s">
        <v>65</v>
      </c>
      <c r="F6" s="206" t="s">
        <v>70</v>
      </c>
      <c r="G6" s="203" t="s">
        <v>2</v>
      </c>
      <c r="H6" s="209"/>
      <c r="I6" s="204" t="s">
        <v>64</v>
      </c>
      <c r="J6" s="205" t="s">
        <v>65</v>
      </c>
      <c r="K6" s="206" t="s">
        <v>70</v>
      </c>
      <c r="L6" s="203" t="s">
        <v>3</v>
      </c>
      <c r="M6" s="209"/>
      <c r="N6" s="204" t="s">
        <v>64</v>
      </c>
      <c r="O6" s="205" t="s">
        <v>65</v>
      </c>
      <c r="P6" s="206" t="s">
        <v>70</v>
      </c>
      <c r="Q6" s="203" t="s">
        <v>4</v>
      </c>
      <c r="R6" s="209"/>
      <c r="S6" s="204" t="s">
        <v>64</v>
      </c>
      <c r="T6" s="205" t="s">
        <v>65</v>
      </c>
      <c r="U6" s="206" t="s">
        <v>70</v>
      </c>
      <c r="V6" s="203" t="s">
        <v>1</v>
      </c>
      <c r="W6" s="210" t="s">
        <v>11</v>
      </c>
      <c r="X6" s="211" t="s">
        <v>17</v>
      </c>
      <c r="Y6" s="174"/>
      <c r="Z6" s="178" t="s">
        <v>77</v>
      </c>
      <c r="AA6" s="194">
        <v>11</v>
      </c>
      <c r="AB6" s="180" t="s">
        <v>80</v>
      </c>
      <c r="AC6" s="181" t="s">
        <v>82</v>
      </c>
      <c r="AD6" s="180" t="s">
        <v>80</v>
      </c>
      <c r="AE6" s="179">
        <v>10</v>
      </c>
      <c r="AF6" s="182" t="s">
        <v>81</v>
      </c>
    </row>
    <row r="7" spans="1:34" ht="12.75" customHeight="1">
      <c r="A7" s="368" t="s">
        <v>234</v>
      </c>
      <c r="B7" s="135">
        <v>2</v>
      </c>
      <c r="C7" s="374"/>
      <c r="D7" s="283"/>
      <c r="E7" s="284"/>
      <c r="F7" s="284"/>
      <c r="G7" s="384">
        <v>0</v>
      </c>
      <c r="H7" s="374"/>
      <c r="I7" s="283">
        <v>2.1</v>
      </c>
      <c r="J7" s="284">
        <v>7.3</v>
      </c>
      <c r="K7" s="284"/>
      <c r="L7" s="384">
        <v>9.4</v>
      </c>
      <c r="M7" s="374"/>
      <c r="N7" s="283">
        <v>4.3</v>
      </c>
      <c r="O7" s="284">
        <v>5.35</v>
      </c>
      <c r="P7" s="284"/>
      <c r="Q7" s="384">
        <v>9.6499999999999986</v>
      </c>
      <c r="R7" s="374"/>
      <c r="S7" s="283">
        <v>3.4</v>
      </c>
      <c r="T7" s="284">
        <v>7.2</v>
      </c>
      <c r="U7" s="284"/>
      <c r="V7" s="384">
        <v>10.6</v>
      </c>
      <c r="W7" s="385">
        <v>29.65</v>
      </c>
      <c r="X7" s="138"/>
      <c r="Z7" s="178" t="s">
        <v>77</v>
      </c>
      <c r="AA7" s="370">
        <v>10</v>
      </c>
      <c r="AB7" s="180" t="s">
        <v>80</v>
      </c>
      <c r="AC7" s="371" t="s">
        <v>82</v>
      </c>
      <c r="AD7" s="180" t="s">
        <v>80</v>
      </c>
      <c r="AE7" s="370">
        <v>9</v>
      </c>
      <c r="AF7" s="182" t="s">
        <v>81</v>
      </c>
    </row>
    <row r="8" spans="1:34" ht="12.75" customHeight="1">
      <c r="A8" s="368" t="s">
        <v>235</v>
      </c>
      <c r="B8" s="135">
        <v>6</v>
      </c>
      <c r="C8" s="374"/>
      <c r="D8" s="283"/>
      <c r="E8" s="284"/>
      <c r="F8" s="284"/>
      <c r="G8" s="384">
        <v>0</v>
      </c>
      <c r="H8" s="374"/>
      <c r="I8" s="283"/>
      <c r="J8" s="284"/>
      <c r="K8" s="284"/>
      <c r="L8" s="384">
        <v>0</v>
      </c>
      <c r="M8" s="374"/>
      <c r="N8" s="283"/>
      <c r="O8" s="284"/>
      <c r="P8" s="284"/>
      <c r="Q8" s="384">
        <v>0</v>
      </c>
      <c r="R8" s="374"/>
      <c r="S8" s="283"/>
      <c r="T8" s="284"/>
      <c r="U8" s="284"/>
      <c r="V8" s="384">
        <v>0</v>
      </c>
      <c r="W8" s="385">
        <v>0</v>
      </c>
      <c r="X8" s="138"/>
      <c r="Z8" s="169" t="s">
        <v>77</v>
      </c>
      <c r="AA8" s="372">
        <v>9</v>
      </c>
      <c r="AB8" s="168" t="s">
        <v>80</v>
      </c>
      <c r="AC8" s="152" t="s">
        <v>83</v>
      </c>
      <c r="AD8" s="168" t="s">
        <v>80</v>
      </c>
      <c r="AE8" s="372">
        <v>8</v>
      </c>
      <c r="AF8" s="144" t="s">
        <v>81</v>
      </c>
    </row>
    <row r="9" spans="1:34" ht="12.75" customHeight="1">
      <c r="A9" s="368" t="s">
        <v>236</v>
      </c>
      <c r="B9" s="135">
        <v>7</v>
      </c>
      <c r="C9" s="374"/>
      <c r="D9" s="283">
        <v>2</v>
      </c>
      <c r="E9" s="284">
        <v>8.5</v>
      </c>
      <c r="F9" s="284"/>
      <c r="G9" s="384">
        <v>10.5</v>
      </c>
      <c r="H9" s="374"/>
      <c r="I9" s="283">
        <v>1.4</v>
      </c>
      <c r="J9" s="284">
        <v>8.3000000000000007</v>
      </c>
      <c r="K9" s="284"/>
      <c r="L9" s="384">
        <v>9.7000000000000011</v>
      </c>
      <c r="M9" s="374"/>
      <c r="N9" s="283">
        <v>3.6</v>
      </c>
      <c r="O9" s="284">
        <v>5</v>
      </c>
      <c r="P9" s="284"/>
      <c r="Q9" s="384">
        <v>8.6</v>
      </c>
      <c r="R9" s="374"/>
      <c r="S9" s="283">
        <v>3</v>
      </c>
      <c r="T9" s="284">
        <v>7.8</v>
      </c>
      <c r="U9" s="284"/>
      <c r="V9" s="384">
        <v>10.8</v>
      </c>
      <c r="W9" s="385">
        <v>29.1</v>
      </c>
      <c r="X9" s="138"/>
      <c r="Z9" s="169" t="s">
        <v>77</v>
      </c>
      <c r="AA9" s="372">
        <v>8</v>
      </c>
      <c r="AB9" s="168" t="s">
        <v>80</v>
      </c>
      <c r="AC9" s="152" t="s">
        <v>84</v>
      </c>
      <c r="AD9" s="168" t="s">
        <v>80</v>
      </c>
      <c r="AE9" s="372">
        <v>6</v>
      </c>
      <c r="AF9" s="144" t="s">
        <v>81</v>
      </c>
    </row>
    <row r="10" spans="1:34" ht="12.75" customHeight="1">
      <c r="A10" s="368" t="s">
        <v>237</v>
      </c>
      <c r="B10" s="135">
        <v>8</v>
      </c>
      <c r="C10" s="374"/>
      <c r="D10" s="283">
        <v>2</v>
      </c>
      <c r="E10" s="284">
        <v>9.1</v>
      </c>
      <c r="F10" s="284"/>
      <c r="G10" s="384">
        <v>11.1</v>
      </c>
      <c r="H10" s="374"/>
      <c r="I10" s="283">
        <v>1.2</v>
      </c>
      <c r="J10" s="284">
        <v>8</v>
      </c>
      <c r="K10" s="284"/>
      <c r="L10" s="384">
        <v>9.1999999999999993</v>
      </c>
      <c r="M10" s="374"/>
      <c r="N10" s="283">
        <v>3.2</v>
      </c>
      <c r="O10" s="284">
        <v>5.5</v>
      </c>
      <c r="P10" s="284"/>
      <c r="Q10" s="384">
        <v>8.6999999999999993</v>
      </c>
      <c r="R10" s="374"/>
      <c r="S10" s="283">
        <v>2.9</v>
      </c>
      <c r="T10" s="284">
        <v>7.4</v>
      </c>
      <c r="U10" s="284"/>
      <c r="V10" s="384">
        <v>10.3</v>
      </c>
      <c r="W10" s="385">
        <v>28.2</v>
      </c>
      <c r="X10" s="138"/>
      <c r="Z10" s="169" t="s">
        <v>77</v>
      </c>
      <c r="AA10" s="372">
        <v>7</v>
      </c>
      <c r="AB10" s="168" t="s">
        <v>80</v>
      </c>
      <c r="AC10" s="152" t="s">
        <v>85</v>
      </c>
      <c r="AD10" s="168" t="s">
        <v>80</v>
      </c>
      <c r="AE10" s="372">
        <v>5</v>
      </c>
      <c r="AF10" s="144" t="s">
        <v>81</v>
      </c>
    </row>
    <row r="11" spans="1:34" ht="12.75" customHeight="1">
      <c r="A11" s="368" t="s">
        <v>238</v>
      </c>
      <c r="B11" s="135">
        <v>0</v>
      </c>
      <c r="C11" s="374"/>
      <c r="D11" s="283"/>
      <c r="E11" s="284"/>
      <c r="F11" s="284"/>
      <c r="G11" s="384">
        <v>0</v>
      </c>
      <c r="H11" s="374"/>
      <c r="I11" s="283"/>
      <c r="J11" s="284"/>
      <c r="K11" s="284"/>
      <c r="L11" s="384">
        <v>0</v>
      </c>
      <c r="M11" s="374"/>
      <c r="N11" s="283"/>
      <c r="O11" s="284"/>
      <c r="P11" s="284"/>
      <c r="Q11" s="384">
        <v>0</v>
      </c>
      <c r="R11" s="374"/>
      <c r="S11" s="283"/>
      <c r="T11" s="284"/>
      <c r="U11" s="284"/>
      <c r="V11" s="384">
        <v>0</v>
      </c>
      <c r="W11" s="385">
        <v>0</v>
      </c>
      <c r="X11" s="138"/>
      <c r="Z11" s="169"/>
      <c r="AA11" s="372"/>
      <c r="AB11" s="168"/>
      <c r="AC11" s="152"/>
      <c r="AD11" s="168"/>
      <c r="AE11" s="372"/>
      <c r="AF11" s="144"/>
    </row>
    <row r="12" spans="1:34" ht="16.5" customHeight="1" thickBot="1">
      <c r="A12" s="155" t="s">
        <v>94</v>
      </c>
      <c r="B12" s="150"/>
      <c r="C12" s="166"/>
      <c r="D12" s="285"/>
      <c r="E12" s="286"/>
      <c r="F12" s="286"/>
      <c r="G12" s="141">
        <v>21.6</v>
      </c>
      <c r="H12" s="166"/>
      <c r="I12" s="139"/>
      <c r="J12" s="140"/>
      <c r="K12" s="140"/>
      <c r="L12" s="141">
        <v>28.3</v>
      </c>
      <c r="M12" s="166"/>
      <c r="N12" s="139"/>
      <c r="O12" s="140"/>
      <c r="P12" s="140"/>
      <c r="Q12" s="141">
        <v>26.949999999999996</v>
      </c>
      <c r="R12" s="166"/>
      <c r="S12" s="139"/>
      <c r="T12" s="140"/>
      <c r="U12" s="140"/>
      <c r="V12" s="141">
        <v>31.7</v>
      </c>
      <c r="W12" s="147">
        <v>108.55</v>
      </c>
      <c r="X12" s="142">
        <v>1</v>
      </c>
      <c r="Z12" s="125" t="s">
        <v>166</v>
      </c>
      <c r="AH12" s="349"/>
    </row>
    <row r="13" spans="1:34" s="185" customFormat="1" ht="16.5" customHeight="1" thickTop="1">
      <c r="A13" s="359"/>
      <c r="B13" s="240"/>
      <c r="C13" s="360"/>
      <c r="D13" s="363"/>
      <c r="E13" s="364"/>
      <c r="F13" s="364"/>
      <c r="G13" s="365"/>
      <c r="H13" s="360"/>
      <c r="I13" s="361"/>
      <c r="J13" s="362"/>
      <c r="K13" s="362"/>
      <c r="L13" s="365"/>
      <c r="M13" s="360"/>
      <c r="N13" s="361"/>
      <c r="O13" s="362"/>
      <c r="P13" s="362"/>
      <c r="Q13" s="365"/>
      <c r="R13" s="360"/>
      <c r="S13" s="361"/>
      <c r="T13" s="362"/>
      <c r="U13" s="362"/>
      <c r="V13" s="365"/>
      <c r="W13" s="366"/>
      <c r="X13" s="367"/>
      <c r="AA13" s="358"/>
    </row>
    <row r="14" spans="1:34" s="185" customFormat="1" ht="16.5" customHeight="1" thickBot="1">
      <c r="A14" s="359"/>
      <c r="B14" s="240"/>
      <c r="C14" s="360"/>
      <c r="D14" s="363"/>
      <c r="E14" s="364"/>
      <c r="F14" s="364"/>
      <c r="G14" s="365"/>
      <c r="H14" s="360"/>
      <c r="I14" s="361"/>
      <c r="J14" s="362"/>
      <c r="K14" s="362"/>
      <c r="L14" s="365"/>
      <c r="M14" s="360"/>
      <c r="N14" s="361"/>
      <c r="O14" s="362"/>
      <c r="P14" s="362"/>
      <c r="Q14" s="365"/>
      <c r="R14" s="360"/>
      <c r="S14" s="361"/>
      <c r="T14" s="362"/>
      <c r="U14" s="362"/>
      <c r="V14" s="365"/>
      <c r="W14" s="366"/>
      <c r="X14" s="367"/>
      <c r="AA14" s="358"/>
    </row>
    <row r="15" spans="1:34" s="134" customFormat="1" ht="18" customHeight="1" thickBot="1">
      <c r="A15" s="250" t="s">
        <v>99</v>
      </c>
      <c r="B15" s="251"/>
      <c r="C15" s="252"/>
      <c r="D15" s="281"/>
      <c r="E15" s="282"/>
      <c r="F15" s="282"/>
      <c r="G15" s="255"/>
      <c r="H15" s="252"/>
      <c r="I15" s="253"/>
      <c r="J15" s="254"/>
      <c r="K15" s="254"/>
      <c r="L15" s="255"/>
      <c r="M15" s="252"/>
      <c r="N15" s="253"/>
      <c r="O15" s="254"/>
      <c r="P15" s="254"/>
      <c r="Q15" s="255"/>
      <c r="R15" s="252"/>
      <c r="S15" s="253"/>
      <c r="T15" s="254"/>
      <c r="U15" s="254"/>
      <c r="V15" s="255"/>
      <c r="W15" s="256" t="s">
        <v>168</v>
      </c>
      <c r="X15" s="257"/>
      <c r="AA15" s="193"/>
    </row>
    <row r="16" spans="1:34" s="175" customFormat="1" ht="12.75" customHeight="1">
      <c r="A16" s="401" t="s">
        <v>94</v>
      </c>
      <c r="B16" s="350" t="s">
        <v>86</v>
      </c>
      <c r="C16" s="351" t="s">
        <v>77</v>
      </c>
      <c r="D16" s="352" t="s">
        <v>64</v>
      </c>
      <c r="E16" s="353" t="s">
        <v>65</v>
      </c>
      <c r="F16" s="354" t="s">
        <v>70</v>
      </c>
      <c r="G16" s="355" t="s">
        <v>2</v>
      </c>
      <c r="H16" s="351" t="s">
        <v>77</v>
      </c>
      <c r="I16" s="352" t="s">
        <v>64</v>
      </c>
      <c r="J16" s="353" t="s">
        <v>65</v>
      </c>
      <c r="K16" s="354" t="s">
        <v>70</v>
      </c>
      <c r="L16" s="355" t="s">
        <v>3</v>
      </c>
      <c r="M16" s="351" t="s">
        <v>77</v>
      </c>
      <c r="N16" s="352" t="s">
        <v>64</v>
      </c>
      <c r="O16" s="353" t="s">
        <v>65</v>
      </c>
      <c r="P16" s="354" t="s">
        <v>70</v>
      </c>
      <c r="Q16" s="355" t="s">
        <v>4</v>
      </c>
      <c r="R16" s="351" t="s">
        <v>77</v>
      </c>
      <c r="S16" s="352" t="s">
        <v>64</v>
      </c>
      <c r="T16" s="353" t="s">
        <v>65</v>
      </c>
      <c r="U16" s="354" t="s">
        <v>70</v>
      </c>
      <c r="V16" s="355" t="s">
        <v>1</v>
      </c>
      <c r="W16" s="356" t="s">
        <v>11</v>
      </c>
      <c r="X16" s="357" t="s">
        <v>17</v>
      </c>
      <c r="Z16" s="178" t="s">
        <v>77</v>
      </c>
      <c r="AA16" s="194">
        <v>11</v>
      </c>
      <c r="AB16" s="180" t="s">
        <v>80</v>
      </c>
      <c r="AC16" s="181" t="s">
        <v>82</v>
      </c>
      <c r="AD16" s="180" t="s">
        <v>80</v>
      </c>
      <c r="AE16" s="179">
        <v>10</v>
      </c>
      <c r="AF16" s="182" t="s">
        <v>81</v>
      </c>
    </row>
    <row r="17" spans="1:32" ht="12.75" customHeight="1">
      <c r="A17" s="368" t="s">
        <v>239</v>
      </c>
      <c r="B17" s="135">
        <v>9</v>
      </c>
      <c r="C17" s="228">
        <v>9</v>
      </c>
      <c r="D17" s="283">
        <v>8</v>
      </c>
      <c r="E17" s="284">
        <v>8.6999999999999993</v>
      </c>
      <c r="F17" s="284"/>
      <c r="G17" s="384">
        <v>16.7</v>
      </c>
      <c r="H17" s="228">
        <v>9</v>
      </c>
      <c r="I17" s="283">
        <v>8</v>
      </c>
      <c r="J17" s="284">
        <v>7.25</v>
      </c>
      <c r="K17" s="284"/>
      <c r="L17" s="384">
        <v>15.25</v>
      </c>
      <c r="M17" s="228">
        <v>9</v>
      </c>
      <c r="N17" s="283">
        <v>8</v>
      </c>
      <c r="O17" s="284">
        <v>7.45</v>
      </c>
      <c r="P17" s="284"/>
      <c r="Q17" s="384">
        <v>15.45</v>
      </c>
      <c r="R17" s="228">
        <v>10</v>
      </c>
      <c r="S17" s="283">
        <v>8.5</v>
      </c>
      <c r="T17" s="284">
        <v>7.2</v>
      </c>
      <c r="U17" s="284"/>
      <c r="V17" s="384">
        <v>15.7</v>
      </c>
      <c r="W17" s="385">
        <v>46.4</v>
      </c>
      <c r="X17" s="138"/>
      <c r="Z17" s="178" t="s">
        <v>77</v>
      </c>
      <c r="AA17" s="194">
        <v>10</v>
      </c>
      <c r="AB17" s="180" t="s">
        <v>80</v>
      </c>
      <c r="AC17" s="181" t="s">
        <v>82</v>
      </c>
      <c r="AD17" s="180" t="s">
        <v>80</v>
      </c>
      <c r="AE17" s="179">
        <v>9</v>
      </c>
      <c r="AF17" s="182" t="s">
        <v>81</v>
      </c>
    </row>
    <row r="18" spans="1:32" ht="12.75" customHeight="1">
      <c r="A18" s="188" t="s">
        <v>240</v>
      </c>
      <c r="B18" s="135">
        <v>9</v>
      </c>
      <c r="C18" s="228">
        <v>9</v>
      </c>
      <c r="D18" s="283">
        <v>8</v>
      </c>
      <c r="E18" s="284">
        <v>7.55</v>
      </c>
      <c r="F18" s="284"/>
      <c r="G18" s="384">
        <v>15.55</v>
      </c>
      <c r="H18" s="228">
        <v>9</v>
      </c>
      <c r="I18" s="283">
        <v>6.5</v>
      </c>
      <c r="J18" s="284">
        <v>7.8</v>
      </c>
      <c r="K18" s="284"/>
      <c r="L18" s="384">
        <v>14.3</v>
      </c>
      <c r="M18" s="228">
        <v>9</v>
      </c>
      <c r="N18" s="283">
        <v>7</v>
      </c>
      <c r="O18" s="284">
        <v>5.7</v>
      </c>
      <c r="P18" s="284"/>
      <c r="Q18" s="384">
        <v>12.7</v>
      </c>
      <c r="R18" s="228">
        <v>9</v>
      </c>
      <c r="S18" s="283">
        <v>8</v>
      </c>
      <c r="T18" s="284">
        <v>7.3</v>
      </c>
      <c r="U18" s="284"/>
      <c r="V18" s="384">
        <v>15.3</v>
      </c>
      <c r="W18" s="385">
        <v>42.3</v>
      </c>
      <c r="X18" s="138"/>
      <c r="Z18" s="169" t="s">
        <v>77</v>
      </c>
      <c r="AA18" s="195">
        <v>9</v>
      </c>
      <c r="AB18" s="168" t="s">
        <v>80</v>
      </c>
      <c r="AC18" s="171" t="s">
        <v>83</v>
      </c>
      <c r="AD18" s="168" t="s">
        <v>80</v>
      </c>
      <c r="AE18" s="163">
        <v>8</v>
      </c>
      <c r="AF18" s="144" t="s">
        <v>81</v>
      </c>
    </row>
    <row r="19" spans="1:32" ht="12.75" customHeight="1">
      <c r="A19" s="188" t="s">
        <v>241</v>
      </c>
      <c r="B19" s="135">
        <v>10</v>
      </c>
      <c r="C19" s="228">
        <v>9</v>
      </c>
      <c r="D19" s="283">
        <v>8</v>
      </c>
      <c r="E19" s="284">
        <v>8.65</v>
      </c>
      <c r="F19" s="284"/>
      <c r="G19" s="384">
        <v>16.649999999999999</v>
      </c>
      <c r="H19" s="228">
        <v>8</v>
      </c>
      <c r="I19" s="283">
        <v>5.5</v>
      </c>
      <c r="J19" s="284">
        <v>7.3</v>
      </c>
      <c r="K19" s="284"/>
      <c r="L19" s="384">
        <v>12.8</v>
      </c>
      <c r="M19" s="228">
        <v>8</v>
      </c>
      <c r="N19" s="283">
        <v>6</v>
      </c>
      <c r="O19" s="284">
        <v>8.5</v>
      </c>
      <c r="P19" s="284"/>
      <c r="Q19" s="384">
        <v>14.5</v>
      </c>
      <c r="R19" s="228">
        <v>8</v>
      </c>
      <c r="S19" s="283">
        <v>6</v>
      </c>
      <c r="T19" s="284">
        <v>9</v>
      </c>
      <c r="U19" s="284"/>
      <c r="V19" s="384">
        <v>15</v>
      </c>
      <c r="W19" s="385">
        <v>42.3</v>
      </c>
      <c r="X19" s="138"/>
      <c r="Z19" s="169" t="s">
        <v>77</v>
      </c>
      <c r="AA19" s="195">
        <v>8</v>
      </c>
      <c r="AB19" s="168" t="s">
        <v>80</v>
      </c>
      <c r="AC19" s="171" t="s">
        <v>84</v>
      </c>
      <c r="AD19" s="168" t="s">
        <v>80</v>
      </c>
      <c r="AE19" s="163">
        <v>6</v>
      </c>
      <c r="AF19" s="144" t="s">
        <v>81</v>
      </c>
    </row>
    <row r="20" spans="1:32" ht="12.75" customHeight="1">
      <c r="A20" s="188" t="s">
        <v>242</v>
      </c>
      <c r="B20" s="135">
        <v>10</v>
      </c>
      <c r="C20" s="228"/>
      <c r="D20" s="283"/>
      <c r="E20" s="284"/>
      <c r="F20" s="284"/>
      <c r="G20" s="384" t="s">
        <v>457</v>
      </c>
      <c r="H20" s="228"/>
      <c r="I20" s="283"/>
      <c r="J20" s="284"/>
      <c r="K20" s="284"/>
      <c r="L20" s="384">
        <v>0</v>
      </c>
      <c r="M20" s="228"/>
      <c r="N20" s="283"/>
      <c r="O20" s="284"/>
      <c r="P20" s="284"/>
      <c r="Q20" s="384">
        <v>0</v>
      </c>
      <c r="R20" s="228"/>
      <c r="S20" s="283"/>
      <c r="T20" s="284"/>
      <c r="U20" s="284"/>
      <c r="V20" s="384">
        <v>0</v>
      </c>
      <c r="W20" s="385">
        <v>0</v>
      </c>
      <c r="X20" s="138"/>
      <c r="Z20" s="169" t="s">
        <v>77</v>
      </c>
      <c r="AA20" s="195">
        <v>7</v>
      </c>
      <c r="AB20" s="168" t="s">
        <v>80</v>
      </c>
      <c r="AC20" s="171" t="s">
        <v>85</v>
      </c>
      <c r="AD20" s="168" t="s">
        <v>80</v>
      </c>
      <c r="AE20" s="163">
        <v>5</v>
      </c>
      <c r="AF20" s="144" t="s">
        <v>81</v>
      </c>
    </row>
    <row r="21" spans="1:32" ht="12.75" customHeight="1">
      <c r="A21" s="188" t="s">
        <v>243</v>
      </c>
      <c r="B21" s="135">
        <v>10</v>
      </c>
      <c r="C21" s="228">
        <v>8</v>
      </c>
      <c r="D21" s="283">
        <v>6</v>
      </c>
      <c r="E21" s="284">
        <v>9.1999999999999993</v>
      </c>
      <c r="F21" s="284"/>
      <c r="G21" s="384">
        <v>15.2</v>
      </c>
      <c r="H21" s="228">
        <v>8</v>
      </c>
      <c r="I21" s="283">
        <v>5.5</v>
      </c>
      <c r="J21" s="284">
        <v>8.3000000000000007</v>
      </c>
      <c r="K21" s="284"/>
      <c r="L21" s="384">
        <v>13.8</v>
      </c>
      <c r="M21" s="228">
        <v>8</v>
      </c>
      <c r="N21" s="283">
        <v>6</v>
      </c>
      <c r="O21" s="284">
        <v>8.85</v>
      </c>
      <c r="P21" s="284"/>
      <c r="Q21" s="384">
        <v>14.85</v>
      </c>
      <c r="R21" s="228">
        <v>8</v>
      </c>
      <c r="S21" s="283">
        <v>6</v>
      </c>
      <c r="T21" s="284">
        <v>9.1999999999999993</v>
      </c>
      <c r="U21" s="284"/>
      <c r="V21" s="384">
        <v>15.2</v>
      </c>
      <c r="W21" s="385">
        <v>43.849999999999994</v>
      </c>
      <c r="X21" s="138"/>
    </row>
    <row r="22" spans="1:32" ht="16.5" customHeight="1" thickBot="1">
      <c r="A22" s="155" t="s">
        <v>94</v>
      </c>
      <c r="B22" s="150"/>
      <c r="C22" s="166"/>
      <c r="D22" s="285"/>
      <c r="E22" s="286"/>
      <c r="F22" s="286"/>
      <c r="G22" s="141">
        <v>48.899999999999991</v>
      </c>
      <c r="H22" s="166"/>
      <c r="I22" s="139"/>
      <c r="J22" s="140"/>
      <c r="K22" s="140"/>
      <c r="L22" s="141">
        <v>43.35</v>
      </c>
      <c r="M22" s="166"/>
      <c r="N22" s="139"/>
      <c r="O22" s="140"/>
      <c r="P22" s="140"/>
      <c r="Q22" s="141">
        <v>44.8</v>
      </c>
      <c r="R22" s="166"/>
      <c r="S22" s="139"/>
      <c r="T22" s="140"/>
      <c r="U22" s="140"/>
      <c r="V22" s="141">
        <v>46.2</v>
      </c>
      <c r="W22" s="147">
        <v>183.25</v>
      </c>
      <c r="X22" s="142">
        <v>1</v>
      </c>
      <c r="Z22" s="125" t="s">
        <v>166</v>
      </c>
    </row>
    <row r="23" spans="1:32" s="175" customFormat="1" ht="12.75" customHeight="1" thickTop="1">
      <c r="A23" s="207" t="s">
        <v>88</v>
      </c>
      <c r="B23" s="208" t="s">
        <v>86</v>
      </c>
      <c r="C23" s="209" t="s">
        <v>77</v>
      </c>
      <c r="D23" s="204" t="s">
        <v>64</v>
      </c>
      <c r="E23" s="205" t="s">
        <v>65</v>
      </c>
      <c r="F23" s="206" t="s">
        <v>70</v>
      </c>
      <c r="G23" s="203" t="s">
        <v>2</v>
      </c>
      <c r="H23" s="209" t="s">
        <v>77</v>
      </c>
      <c r="I23" s="204" t="s">
        <v>64</v>
      </c>
      <c r="J23" s="205" t="s">
        <v>65</v>
      </c>
      <c r="K23" s="206" t="s">
        <v>70</v>
      </c>
      <c r="L23" s="203" t="s">
        <v>3</v>
      </c>
      <c r="M23" s="209" t="s">
        <v>77</v>
      </c>
      <c r="N23" s="204" t="s">
        <v>64</v>
      </c>
      <c r="O23" s="205" t="s">
        <v>65</v>
      </c>
      <c r="P23" s="206" t="s">
        <v>70</v>
      </c>
      <c r="Q23" s="203" t="s">
        <v>4</v>
      </c>
      <c r="R23" s="209" t="s">
        <v>77</v>
      </c>
      <c r="S23" s="204" t="s">
        <v>64</v>
      </c>
      <c r="T23" s="205" t="s">
        <v>65</v>
      </c>
      <c r="U23" s="206" t="s">
        <v>70</v>
      </c>
      <c r="V23" s="203" t="s">
        <v>1</v>
      </c>
      <c r="W23" s="210" t="s">
        <v>11</v>
      </c>
      <c r="X23" s="211" t="s">
        <v>17</v>
      </c>
      <c r="Z23" s="178" t="s">
        <v>77</v>
      </c>
      <c r="AA23" s="194">
        <v>11</v>
      </c>
      <c r="AB23" s="180" t="s">
        <v>80</v>
      </c>
      <c r="AC23" s="181" t="s">
        <v>82</v>
      </c>
      <c r="AD23" s="180" t="s">
        <v>80</v>
      </c>
      <c r="AE23" s="179">
        <v>10</v>
      </c>
      <c r="AF23" s="182" t="s">
        <v>81</v>
      </c>
    </row>
    <row r="24" spans="1:32" ht="12.75" customHeight="1">
      <c r="A24" s="368" t="s">
        <v>248</v>
      </c>
      <c r="B24" s="135">
        <v>9</v>
      </c>
      <c r="C24" s="228"/>
      <c r="D24" s="283"/>
      <c r="E24" s="284"/>
      <c r="F24" s="284"/>
      <c r="G24" s="384" t="s">
        <v>457</v>
      </c>
      <c r="H24" s="228"/>
      <c r="I24" s="283"/>
      <c r="J24" s="284"/>
      <c r="K24" s="284"/>
      <c r="L24" s="384">
        <v>0</v>
      </c>
      <c r="M24" s="228"/>
      <c r="N24" s="283"/>
      <c r="O24" s="284"/>
      <c r="P24" s="284"/>
      <c r="Q24" s="384">
        <v>0</v>
      </c>
      <c r="R24" s="228"/>
      <c r="S24" s="283"/>
      <c r="T24" s="284"/>
      <c r="U24" s="284"/>
      <c r="V24" s="384">
        <v>0</v>
      </c>
      <c r="W24" s="385">
        <v>0</v>
      </c>
      <c r="X24" s="138"/>
      <c r="Z24" s="178" t="s">
        <v>77</v>
      </c>
      <c r="AA24" s="194">
        <v>10</v>
      </c>
      <c r="AB24" s="180" t="s">
        <v>80</v>
      </c>
      <c r="AC24" s="181" t="s">
        <v>82</v>
      </c>
      <c r="AD24" s="180" t="s">
        <v>80</v>
      </c>
      <c r="AE24" s="179">
        <v>9</v>
      </c>
      <c r="AF24" s="182" t="s">
        <v>81</v>
      </c>
    </row>
    <row r="25" spans="1:32" ht="12.75" customHeight="1">
      <c r="A25" s="402" t="s">
        <v>249</v>
      </c>
      <c r="B25" s="404">
        <v>7</v>
      </c>
      <c r="C25" s="403">
        <v>9</v>
      </c>
      <c r="D25" s="405">
        <v>8</v>
      </c>
      <c r="E25" s="406">
        <v>7.85</v>
      </c>
      <c r="F25" s="406"/>
      <c r="G25" s="407">
        <v>15.85</v>
      </c>
      <c r="H25" s="403">
        <v>8</v>
      </c>
      <c r="I25" s="405">
        <v>5.5</v>
      </c>
      <c r="J25" s="406">
        <v>6.7</v>
      </c>
      <c r="K25" s="406"/>
      <c r="L25" s="407">
        <v>12.2</v>
      </c>
      <c r="M25" s="403">
        <v>8</v>
      </c>
      <c r="N25" s="405">
        <v>5</v>
      </c>
      <c r="O25" s="406">
        <v>6.35</v>
      </c>
      <c r="P25" s="406"/>
      <c r="Q25" s="407">
        <v>11.35</v>
      </c>
      <c r="R25" s="403">
        <v>9</v>
      </c>
      <c r="S25" s="405">
        <v>5</v>
      </c>
      <c r="T25" s="406">
        <v>7.8</v>
      </c>
      <c r="U25" s="406"/>
      <c r="V25" s="407">
        <v>12.8</v>
      </c>
      <c r="W25" s="408">
        <v>36.349999999999994</v>
      </c>
      <c r="X25" s="138"/>
      <c r="Z25" s="169" t="s">
        <v>77</v>
      </c>
      <c r="AA25" s="195">
        <v>9</v>
      </c>
      <c r="AB25" s="168" t="s">
        <v>80</v>
      </c>
      <c r="AC25" s="171" t="s">
        <v>83</v>
      </c>
      <c r="AD25" s="168" t="s">
        <v>80</v>
      </c>
      <c r="AE25" s="163">
        <v>8</v>
      </c>
      <c r="AF25" s="144" t="s">
        <v>81</v>
      </c>
    </row>
    <row r="26" spans="1:32" ht="12.75" customHeight="1">
      <c r="A26" s="188" t="s">
        <v>250</v>
      </c>
      <c r="B26" s="135">
        <v>9</v>
      </c>
      <c r="C26" s="228">
        <v>8</v>
      </c>
      <c r="D26" s="283">
        <v>6</v>
      </c>
      <c r="E26" s="284">
        <v>8.5</v>
      </c>
      <c r="F26" s="284"/>
      <c r="G26" s="384">
        <v>14.5</v>
      </c>
      <c r="H26" s="228">
        <v>8</v>
      </c>
      <c r="I26" s="283">
        <v>4</v>
      </c>
      <c r="J26" s="284">
        <v>5.75</v>
      </c>
      <c r="K26" s="284"/>
      <c r="L26" s="384">
        <v>9.75</v>
      </c>
      <c r="M26" s="228">
        <v>8</v>
      </c>
      <c r="N26" s="283">
        <v>3</v>
      </c>
      <c r="O26" s="284">
        <v>4.3499999999999996</v>
      </c>
      <c r="P26" s="284"/>
      <c r="Q26" s="384">
        <v>7.35</v>
      </c>
      <c r="R26" s="228">
        <v>8</v>
      </c>
      <c r="S26" s="283">
        <v>4</v>
      </c>
      <c r="T26" s="284">
        <v>7.6</v>
      </c>
      <c r="U26" s="284"/>
      <c r="V26" s="384">
        <v>11.6</v>
      </c>
      <c r="W26" s="385">
        <v>28.700000000000003</v>
      </c>
      <c r="X26" s="138"/>
      <c r="Z26" s="169" t="s">
        <v>77</v>
      </c>
      <c r="AA26" s="195">
        <v>8</v>
      </c>
      <c r="AB26" s="168" t="s">
        <v>80</v>
      </c>
      <c r="AC26" s="171" t="s">
        <v>84</v>
      </c>
      <c r="AD26" s="168" t="s">
        <v>80</v>
      </c>
      <c r="AE26" s="163">
        <v>6</v>
      </c>
      <c r="AF26" s="144" t="s">
        <v>81</v>
      </c>
    </row>
    <row r="27" spans="1:32" ht="12.75" customHeight="1">
      <c r="A27" s="188" t="s">
        <v>251</v>
      </c>
      <c r="B27" s="135">
        <v>8</v>
      </c>
      <c r="C27" s="228"/>
      <c r="D27" s="283"/>
      <c r="E27" s="284"/>
      <c r="F27" s="284"/>
      <c r="G27" s="384" t="s">
        <v>457</v>
      </c>
      <c r="H27" s="228"/>
      <c r="I27" s="283"/>
      <c r="J27" s="284"/>
      <c r="K27" s="284"/>
      <c r="L27" s="384">
        <v>0</v>
      </c>
      <c r="M27" s="228"/>
      <c r="N27" s="283"/>
      <c r="O27" s="284"/>
      <c r="P27" s="284"/>
      <c r="Q27" s="384">
        <v>0</v>
      </c>
      <c r="R27" s="228"/>
      <c r="S27" s="283"/>
      <c r="T27" s="284"/>
      <c r="U27" s="284"/>
      <c r="V27" s="384">
        <v>0</v>
      </c>
      <c r="W27" s="385">
        <v>0</v>
      </c>
      <c r="X27" s="138"/>
      <c r="Z27" s="169" t="s">
        <v>77</v>
      </c>
      <c r="AA27" s="195">
        <v>7</v>
      </c>
      <c r="AB27" s="168" t="s">
        <v>80</v>
      </c>
      <c r="AC27" s="171" t="s">
        <v>85</v>
      </c>
      <c r="AD27" s="168" t="s">
        <v>80</v>
      </c>
      <c r="AE27" s="163">
        <v>5</v>
      </c>
      <c r="AF27" s="144" t="s">
        <v>81</v>
      </c>
    </row>
    <row r="28" spans="1:32" ht="12.75" customHeight="1">
      <c r="A28" s="188" t="s">
        <v>252</v>
      </c>
      <c r="B28" s="135">
        <v>9</v>
      </c>
      <c r="C28" s="228">
        <v>8</v>
      </c>
      <c r="D28" s="283">
        <v>6</v>
      </c>
      <c r="E28" s="284">
        <v>8.6999999999999993</v>
      </c>
      <c r="F28" s="284"/>
      <c r="G28" s="384">
        <v>14.7</v>
      </c>
      <c r="H28" s="228">
        <v>8</v>
      </c>
      <c r="I28" s="283">
        <v>1.5</v>
      </c>
      <c r="J28" s="284">
        <v>4.5</v>
      </c>
      <c r="K28" s="284"/>
      <c r="L28" s="384">
        <v>6</v>
      </c>
      <c r="M28" s="228"/>
      <c r="N28" s="283"/>
      <c r="O28" s="284"/>
      <c r="P28" s="284"/>
      <c r="Q28" s="384">
        <v>0</v>
      </c>
      <c r="R28" s="228">
        <v>8</v>
      </c>
      <c r="S28" s="283">
        <v>6</v>
      </c>
      <c r="T28" s="284">
        <v>7.3</v>
      </c>
      <c r="U28" s="284"/>
      <c r="V28" s="384">
        <v>13.3</v>
      </c>
      <c r="W28" s="385">
        <v>19.3</v>
      </c>
      <c r="X28" s="138"/>
    </row>
    <row r="29" spans="1:32" ht="12.75" customHeight="1">
      <c r="A29" s="188" t="s">
        <v>253</v>
      </c>
      <c r="B29" s="135">
        <v>7</v>
      </c>
      <c r="C29" s="228"/>
      <c r="D29" s="283"/>
      <c r="E29" s="284"/>
      <c r="F29" s="284"/>
      <c r="G29" s="384" t="s">
        <v>457</v>
      </c>
      <c r="H29" s="228"/>
      <c r="I29" s="283"/>
      <c r="J29" s="284"/>
      <c r="K29" s="284"/>
      <c r="L29" s="384">
        <v>0</v>
      </c>
      <c r="M29" s="228"/>
      <c r="N29" s="283"/>
      <c r="O29" s="284"/>
      <c r="P29" s="284"/>
      <c r="Q29" s="384">
        <v>0</v>
      </c>
      <c r="R29" s="228"/>
      <c r="S29" s="283"/>
      <c r="T29" s="284"/>
      <c r="U29" s="284"/>
      <c r="V29" s="384">
        <v>0</v>
      </c>
      <c r="W29" s="385">
        <v>0</v>
      </c>
      <c r="X29" s="138"/>
    </row>
    <row r="30" spans="1:32" ht="12.75" customHeight="1">
      <c r="A30" s="188" t="s">
        <v>254</v>
      </c>
      <c r="B30" s="135">
        <v>9</v>
      </c>
      <c r="C30" s="228">
        <v>8</v>
      </c>
      <c r="D30" s="283">
        <v>6</v>
      </c>
      <c r="E30" s="284">
        <v>8.85</v>
      </c>
      <c r="F30" s="284"/>
      <c r="G30" s="384">
        <v>14.85</v>
      </c>
      <c r="H30" s="228">
        <v>8</v>
      </c>
      <c r="I30" s="283">
        <v>5.5</v>
      </c>
      <c r="J30" s="284">
        <v>6.95</v>
      </c>
      <c r="K30" s="284"/>
      <c r="L30" s="384">
        <v>12.45</v>
      </c>
      <c r="M30" s="228">
        <v>8</v>
      </c>
      <c r="N30" s="283">
        <v>4.5</v>
      </c>
      <c r="O30" s="284">
        <v>7.65</v>
      </c>
      <c r="P30" s="284"/>
      <c r="Q30" s="384">
        <v>12.15</v>
      </c>
      <c r="R30" s="228">
        <v>8</v>
      </c>
      <c r="S30" s="283">
        <v>6</v>
      </c>
      <c r="T30" s="284">
        <v>8.1</v>
      </c>
      <c r="U30" s="284"/>
      <c r="V30" s="384">
        <v>14.1</v>
      </c>
      <c r="W30" s="385">
        <v>38.700000000000003</v>
      </c>
      <c r="X30" s="138"/>
    </row>
    <row r="31" spans="1:32" ht="16.5" customHeight="1" thickBot="1">
      <c r="A31" s="155" t="s">
        <v>88</v>
      </c>
      <c r="B31" s="150"/>
      <c r="C31" s="166"/>
      <c r="D31" s="285"/>
      <c r="E31" s="286"/>
      <c r="F31" s="286"/>
      <c r="G31" s="141">
        <v>45.4</v>
      </c>
      <c r="H31" s="166"/>
      <c r="I31" s="139"/>
      <c r="J31" s="140"/>
      <c r="K31" s="140"/>
      <c r="L31" s="141">
        <v>34.4</v>
      </c>
      <c r="M31" s="166"/>
      <c r="N31" s="139"/>
      <c r="O31" s="140"/>
      <c r="P31" s="140"/>
      <c r="Q31" s="141">
        <v>30.85</v>
      </c>
      <c r="R31" s="166"/>
      <c r="S31" s="139"/>
      <c r="T31" s="140"/>
      <c r="U31" s="140"/>
      <c r="V31" s="141">
        <v>40.200000000000003</v>
      </c>
      <c r="W31" s="147">
        <v>150.85000000000002</v>
      </c>
      <c r="X31" s="142">
        <v>2</v>
      </c>
    </row>
    <row r="32" spans="1:32" ht="13.5" thickTop="1">
      <c r="G32" s="163"/>
      <c r="I32" s="168"/>
      <c r="J32" s="171"/>
      <c r="K32" s="168"/>
      <c r="L32" s="163"/>
      <c r="N32" s="170"/>
    </row>
  </sheetData>
  <sheetProtection formatCells="0" formatColumns="0" formatRows="0" selectLockedCells="1" sort="0"/>
  <sortState ref="A5:AC49">
    <sortCondition descending="1" ref="W6:W49"/>
  </sortState>
  <phoneticPr fontId="0" type="noConversion"/>
  <conditionalFormatting sqref="X12:X65512 X1 X4:X6">
    <cfRule type="cellIs" dxfId="14" priority="100" stopIfTrue="1" operator="equal">
      <formula>1</formula>
    </cfRule>
    <cfRule type="cellIs" dxfId="13" priority="101" stopIfTrue="1" operator="equal">
      <formula>2</formula>
    </cfRule>
    <cfRule type="cellIs" dxfId="12" priority="102" stopIfTrue="1" operator="equal">
      <formula>3</formula>
    </cfRule>
  </conditionalFormatting>
  <conditionalFormatting sqref="X6">
    <cfRule type="cellIs" dxfId="11" priority="103" stopIfTrue="1" operator="equal">
      <formula>1</formula>
    </cfRule>
    <cfRule type="cellIs" dxfId="10" priority="104" stopIfTrue="1" operator="equal">
      <formula>2</formula>
    </cfRule>
    <cfRule type="cellIs" dxfId="9" priority="105" stopIfTrue="1" operator="equal">
      <formula>3</formula>
    </cfRule>
  </conditionalFormatting>
  <conditionalFormatting sqref="X22:X31 X12:X15">
    <cfRule type="cellIs" dxfId="8" priority="88" stopIfTrue="1" operator="equal">
      <formula>1</formula>
    </cfRule>
    <cfRule type="cellIs" dxfId="7" priority="89" stopIfTrue="1" operator="equal">
      <formula>2</formula>
    </cfRule>
    <cfRule type="cellIs" dxfId="6" priority="90" stopIfTrue="1" operator="equal">
      <formula>3</formula>
    </cfRule>
  </conditionalFormatting>
  <conditionalFormatting sqref="X22:X31 X12:X15">
    <cfRule type="cellIs" dxfId="5" priority="85" stopIfTrue="1" operator="equal">
      <formula>1</formula>
    </cfRule>
    <cfRule type="cellIs" dxfId="4" priority="86" stopIfTrue="1" operator="equal">
      <formula>2</formula>
    </cfRule>
    <cfRule type="cellIs" dxfId="3" priority="87" stopIfTrue="1" operator="equal">
      <formula>3</formula>
    </cfRule>
  </conditionalFormatting>
  <pageMargins left="0.66" right="0.12" top="0.31" bottom="0.18" header="0.11811023622047245" footer="0.15748031496062992"/>
  <pageSetup paperSize="9" fitToHeight="2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45"/>
  <sheetViews>
    <sheetView workbookViewId="0">
      <selection activeCell="A28" sqref="A28"/>
    </sheetView>
  </sheetViews>
  <sheetFormatPr baseColWidth="10" defaultRowHeight="12.75"/>
  <cols>
    <col min="1" max="1" width="27" style="156" customWidth="1"/>
    <col min="2" max="2" width="3.7109375" style="143" bestFit="1" customWidth="1"/>
    <col min="3" max="3" width="3.28515625" style="167" customWidth="1"/>
    <col min="4" max="4" width="4" style="287" customWidth="1"/>
    <col min="5" max="5" width="4" style="288" customWidth="1"/>
    <col min="6" max="6" width="3.42578125" style="144" bestFit="1" customWidth="1"/>
    <col min="7" max="7" width="6" style="152" customWidth="1"/>
    <col min="8" max="8" width="3.28515625" style="167" customWidth="1"/>
    <col min="9" max="9" width="4" style="144" customWidth="1"/>
    <col min="10" max="10" width="4" style="145" customWidth="1"/>
    <col min="11" max="11" width="3.42578125" style="144" bestFit="1" customWidth="1"/>
    <col min="12" max="12" width="6" style="152" customWidth="1"/>
    <col min="13" max="13" width="3.28515625" style="167" customWidth="1"/>
    <col min="14" max="14" width="4" style="144" customWidth="1"/>
    <col min="15" max="15" width="4" style="145" customWidth="1"/>
    <col min="16" max="16" width="3.42578125" style="144" bestFit="1" customWidth="1"/>
    <col min="17" max="17" width="6" style="152" customWidth="1"/>
    <col min="18" max="18" width="3.28515625" style="167" customWidth="1"/>
    <col min="19" max="19" width="3.140625" style="144" customWidth="1"/>
    <col min="20" max="20" width="4" style="145" customWidth="1"/>
    <col min="21" max="21" width="3.42578125" style="144" bestFit="1" customWidth="1"/>
    <col min="22" max="22" width="5.7109375" style="152" customWidth="1"/>
    <col min="23" max="23" width="10.5703125" style="152" customWidth="1"/>
    <col min="24" max="24" width="5.28515625" style="146" customWidth="1"/>
    <col min="25" max="25" width="2.28515625" style="161" bestFit="1" customWidth="1"/>
    <col min="26" max="26" width="1.85546875" style="125" customWidth="1"/>
    <col min="27" max="27" width="3.5703125" style="125" hidden="1" customWidth="1"/>
    <col min="28" max="28" width="3" style="191" hidden="1" customWidth="1"/>
    <col min="29" max="29" width="2.28515625" style="125" hidden="1" customWidth="1"/>
    <col min="30" max="30" width="3" style="125" hidden="1" customWidth="1"/>
    <col min="31" max="31" width="2.28515625" style="125" hidden="1" customWidth="1"/>
    <col min="32" max="32" width="3" style="125" hidden="1" customWidth="1"/>
    <col min="33" max="33" width="2.28515625" style="125" hidden="1" customWidth="1"/>
    <col min="34" max="16384" width="11.42578125" style="125"/>
  </cols>
  <sheetData>
    <row r="1" spans="1:33" ht="17.25" customHeight="1">
      <c r="A1" s="153" t="s">
        <v>87</v>
      </c>
      <c r="B1" s="149"/>
      <c r="C1" s="164"/>
      <c r="D1" s="279"/>
      <c r="E1" s="279"/>
      <c r="F1" s="196"/>
      <c r="G1" s="124"/>
      <c r="H1" s="164"/>
      <c r="I1" s="124"/>
      <c r="J1" s="124"/>
      <c r="K1" s="196"/>
      <c r="L1" s="124"/>
      <c r="M1" s="164"/>
      <c r="N1" s="124"/>
      <c r="O1" s="124"/>
      <c r="P1" s="196"/>
      <c r="Q1" s="124"/>
      <c r="R1" s="164"/>
      <c r="S1" s="124"/>
      <c r="T1" s="124"/>
      <c r="U1" s="196"/>
      <c r="V1" s="124"/>
      <c r="W1" s="149"/>
      <c r="X1" s="124"/>
      <c r="Y1" s="158"/>
    </row>
    <row r="2" spans="1:33" ht="15">
      <c r="A2" s="172" t="s">
        <v>177</v>
      </c>
      <c r="B2" s="190"/>
      <c r="C2" s="165"/>
      <c r="D2" s="280"/>
      <c r="E2" s="280"/>
      <c r="F2" s="386"/>
      <c r="G2" s="383"/>
      <c r="H2" s="165"/>
      <c r="I2" s="126"/>
      <c r="J2" s="126"/>
      <c r="K2" s="386"/>
      <c r="L2" s="383"/>
      <c r="M2" s="165"/>
      <c r="N2" s="127"/>
      <c r="O2" s="127"/>
      <c r="P2" s="386"/>
      <c r="Q2" s="128"/>
      <c r="R2" s="165"/>
      <c r="S2" s="123"/>
      <c r="T2" s="125"/>
      <c r="U2" s="386"/>
      <c r="V2" s="128"/>
      <c r="W2" s="373" t="s">
        <v>165</v>
      </c>
      <c r="X2" s="125"/>
      <c r="Y2" s="148"/>
    </row>
    <row r="3" spans="1:33" ht="15">
      <c r="A3" s="172"/>
      <c r="B3" s="190"/>
      <c r="C3" s="165"/>
      <c r="D3" s="280"/>
      <c r="E3" s="280"/>
      <c r="F3" s="386"/>
      <c r="G3" s="383"/>
      <c r="H3" s="165"/>
      <c r="I3" s="126"/>
      <c r="J3" s="126"/>
      <c r="K3" s="386"/>
      <c r="L3" s="383"/>
      <c r="M3" s="165"/>
      <c r="N3" s="127"/>
      <c r="O3" s="127"/>
      <c r="P3" s="386"/>
      <c r="Q3" s="128"/>
      <c r="R3" s="165"/>
      <c r="S3" s="123"/>
      <c r="T3" s="125"/>
      <c r="U3" s="386"/>
      <c r="V3" s="128"/>
      <c r="W3" s="373"/>
      <c r="X3" s="125"/>
      <c r="Y3" s="148"/>
    </row>
    <row r="4" spans="1:33" s="177" customFormat="1" ht="13.5" thickBot="1">
      <c r="A4" s="241" t="s">
        <v>16</v>
      </c>
      <c r="B4" s="242" t="s">
        <v>78</v>
      </c>
      <c r="C4" s="243" t="s">
        <v>77</v>
      </c>
      <c r="D4" s="289" t="s">
        <v>64</v>
      </c>
      <c r="E4" s="290" t="s">
        <v>65</v>
      </c>
      <c r="F4" s="387" t="s">
        <v>70</v>
      </c>
      <c r="G4" s="247" t="s">
        <v>2</v>
      </c>
      <c r="H4" s="243" t="s">
        <v>77</v>
      </c>
      <c r="I4" s="244" t="s">
        <v>64</v>
      </c>
      <c r="J4" s="245" t="s">
        <v>65</v>
      </c>
      <c r="K4" s="387" t="s">
        <v>70</v>
      </c>
      <c r="L4" s="247" t="s">
        <v>3</v>
      </c>
      <c r="M4" s="243" t="s">
        <v>77</v>
      </c>
      <c r="N4" s="244" t="s">
        <v>64</v>
      </c>
      <c r="O4" s="245" t="s">
        <v>65</v>
      </c>
      <c r="P4" s="387" t="s">
        <v>70</v>
      </c>
      <c r="Q4" s="247" t="s">
        <v>4</v>
      </c>
      <c r="R4" s="243" t="s">
        <v>77</v>
      </c>
      <c r="S4" s="244" t="s">
        <v>64</v>
      </c>
      <c r="T4" s="245" t="s">
        <v>65</v>
      </c>
      <c r="U4" s="387" t="s">
        <v>70</v>
      </c>
      <c r="V4" s="247" t="s">
        <v>1</v>
      </c>
      <c r="W4" s="248" t="s">
        <v>11</v>
      </c>
      <c r="X4" s="249" t="s">
        <v>17</v>
      </c>
      <c r="Y4" s="148"/>
      <c r="AB4" s="192"/>
    </row>
    <row r="5" spans="1:33" s="134" customFormat="1" ht="21.75" thickBot="1">
      <c r="A5" s="250" t="s">
        <v>169</v>
      </c>
      <c r="B5" s="251"/>
      <c r="C5" s="252"/>
      <c r="D5" s="281"/>
      <c r="E5" s="282"/>
      <c r="F5" s="253"/>
      <c r="G5" s="255"/>
      <c r="H5" s="252"/>
      <c r="I5" s="253"/>
      <c r="J5" s="254"/>
      <c r="K5" s="253"/>
      <c r="L5" s="255"/>
      <c r="M5" s="252"/>
      <c r="N5" s="253"/>
      <c r="O5" s="254"/>
      <c r="P5" s="253"/>
      <c r="Q5" s="255"/>
      <c r="R5" s="252"/>
      <c r="S5" s="253"/>
      <c r="T5" s="254"/>
      <c r="U5" s="253"/>
      <c r="V5" s="255"/>
      <c r="W5" s="256" t="s">
        <v>168</v>
      </c>
      <c r="X5" s="257"/>
      <c r="Y5" s="157"/>
      <c r="AB5" s="193"/>
    </row>
    <row r="6" spans="1:33" s="175" customFormat="1">
      <c r="A6" s="207" t="s">
        <v>90</v>
      </c>
      <c r="B6" s="208" t="s">
        <v>86</v>
      </c>
      <c r="C6" s="209" t="s">
        <v>77</v>
      </c>
      <c r="D6" s="204" t="s">
        <v>64</v>
      </c>
      <c r="E6" s="205" t="s">
        <v>65</v>
      </c>
      <c r="F6" s="388" t="s">
        <v>70</v>
      </c>
      <c r="G6" s="203" t="s">
        <v>2</v>
      </c>
      <c r="H6" s="209" t="s">
        <v>77</v>
      </c>
      <c r="I6" s="204" t="s">
        <v>64</v>
      </c>
      <c r="J6" s="205" t="s">
        <v>65</v>
      </c>
      <c r="K6" s="388" t="s">
        <v>70</v>
      </c>
      <c r="L6" s="203" t="s">
        <v>3</v>
      </c>
      <c r="M6" s="209" t="s">
        <v>77</v>
      </c>
      <c r="N6" s="204" t="s">
        <v>64</v>
      </c>
      <c r="O6" s="205" t="s">
        <v>65</v>
      </c>
      <c r="P6" s="388" t="s">
        <v>70</v>
      </c>
      <c r="Q6" s="203" t="s">
        <v>4</v>
      </c>
      <c r="R6" s="209" t="s">
        <v>77</v>
      </c>
      <c r="S6" s="204" t="s">
        <v>64</v>
      </c>
      <c r="T6" s="205" t="s">
        <v>65</v>
      </c>
      <c r="U6" s="388" t="s">
        <v>70</v>
      </c>
      <c r="V6" s="203" t="s">
        <v>1</v>
      </c>
      <c r="W6" s="210" t="s">
        <v>11</v>
      </c>
      <c r="X6" s="211" t="s">
        <v>17</v>
      </c>
      <c r="Y6" s="176"/>
      <c r="AA6" s="178" t="s">
        <v>77</v>
      </c>
      <c r="AB6" s="194">
        <v>11</v>
      </c>
      <c r="AC6" s="180" t="s">
        <v>80</v>
      </c>
      <c r="AD6" s="181" t="s">
        <v>82</v>
      </c>
      <c r="AE6" s="180" t="s">
        <v>80</v>
      </c>
      <c r="AF6" s="179">
        <v>10</v>
      </c>
      <c r="AG6" s="182" t="s">
        <v>81</v>
      </c>
    </row>
    <row r="7" spans="1:33">
      <c r="A7" s="187" t="s">
        <v>121</v>
      </c>
      <c r="B7" s="135">
        <v>10</v>
      </c>
      <c r="C7" s="413">
        <v>8</v>
      </c>
      <c r="D7" s="283">
        <v>6</v>
      </c>
      <c r="E7" s="284">
        <v>8.4499999999999993</v>
      </c>
      <c r="F7" s="136"/>
      <c r="G7" s="384">
        <v>14.45</v>
      </c>
      <c r="H7" s="413">
        <v>7</v>
      </c>
      <c r="I7" s="136">
        <v>3.5</v>
      </c>
      <c r="J7" s="137">
        <v>8</v>
      </c>
      <c r="K7" s="136"/>
      <c r="L7" s="384">
        <v>11.5</v>
      </c>
      <c r="M7" s="413">
        <v>8</v>
      </c>
      <c r="N7" s="136">
        <v>3</v>
      </c>
      <c r="O7" s="137">
        <v>5.85</v>
      </c>
      <c r="P7" s="136">
        <v>1.5</v>
      </c>
      <c r="Q7" s="384">
        <v>7.35</v>
      </c>
      <c r="R7" s="413">
        <v>8</v>
      </c>
      <c r="S7" s="136">
        <v>5.5</v>
      </c>
      <c r="T7" s="137">
        <v>8</v>
      </c>
      <c r="U7" s="136"/>
      <c r="V7" s="384">
        <v>13.5</v>
      </c>
      <c r="W7" s="385">
        <v>46.8</v>
      </c>
      <c r="X7" s="138"/>
      <c r="Y7" s="414"/>
      <c r="AA7" s="178" t="s">
        <v>77</v>
      </c>
      <c r="AB7" s="370">
        <v>10</v>
      </c>
      <c r="AC7" s="180" t="s">
        <v>80</v>
      </c>
      <c r="AD7" s="371" t="s">
        <v>82</v>
      </c>
      <c r="AE7" s="180" t="s">
        <v>80</v>
      </c>
      <c r="AF7" s="370">
        <v>9</v>
      </c>
      <c r="AG7" s="182" t="s">
        <v>81</v>
      </c>
    </row>
    <row r="8" spans="1:33">
      <c r="A8" s="188" t="s">
        <v>122</v>
      </c>
      <c r="B8" s="135">
        <v>11</v>
      </c>
      <c r="C8" s="413">
        <v>8</v>
      </c>
      <c r="D8" s="283">
        <v>6</v>
      </c>
      <c r="E8" s="284">
        <v>8.85</v>
      </c>
      <c r="F8" s="136"/>
      <c r="G8" s="384">
        <v>14.85</v>
      </c>
      <c r="H8" s="413">
        <v>7</v>
      </c>
      <c r="I8" s="136">
        <v>4.5</v>
      </c>
      <c r="J8" s="137">
        <v>7.9</v>
      </c>
      <c r="K8" s="136"/>
      <c r="L8" s="384">
        <v>12.4</v>
      </c>
      <c r="M8" s="413">
        <v>8</v>
      </c>
      <c r="N8" s="136">
        <v>3.5</v>
      </c>
      <c r="O8" s="137">
        <v>6.2</v>
      </c>
      <c r="P8" s="136"/>
      <c r="Q8" s="384">
        <v>9.6999999999999993</v>
      </c>
      <c r="R8" s="413">
        <v>8</v>
      </c>
      <c r="S8" s="136">
        <v>6</v>
      </c>
      <c r="T8" s="137">
        <v>8.1</v>
      </c>
      <c r="U8" s="136"/>
      <c r="V8" s="384">
        <v>14.1</v>
      </c>
      <c r="W8" s="385">
        <v>51.050000000000004</v>
      </c>
      <c r="X8" s="138"/>
      <c r="Y8" s="414"/>
      <c r="AA8" s="169" t="s">
        <v>77</v>
      </c>
      <c r="AB8" s="372">
        <v>9</v>
      </c>
      <c r="AC8" s="168" t="s">
        <v>80</v>
      </c>
      <c r="AD8" s="152" t="s">
        <v>83</v>
      </c>
      <c r="AE8" s="168" t="s">
        <v>80</v>
      </c>
      <c r="AF8" s="372">
        <v>8</v>
      </c>
      <c r="AG8" s="144" t="s">
        <v>81</v>
      </c>
    </row>
    <row r="9" spans="1:33">
      <c r="A9" s="188" t="s">
        <v>123</v>
      </c>
      <c r="B9" s="135">
        <v>10</v>
      </c>
      <c r="C9" s="413">
        <v>8</v>
      </c>
      <c r="D9" s="283">
        <v>6</v>
      </c>
      <c r="E9" s="284">
        <v>8.5</v>
      </c>
      <c r="F9" s="136"/>
      <c r="G9" s="384">
        <v>14.5</v>
      </c>
      <c r="H9" s="413">
        <v>7</v>
      </c>
      <c r="I9" s="136">
        <v>3.5</v>
      </c>
      <c r="J9" s="137">
        <v>8.1999999999999993</v>
      </c>
      <c r="K9" s="136"/>
      <c r="L9" s="384">
        <v>11.7</v>
      </c>
      <c r="M9" s="413">
        <v>7</v>
      </c>
      <c r="N9" s="136">
        <v>4</v>
      </c>
      <c r="O9" s="137">
        <v>7.65</v>
      </c>
      <c r="P9" s="136"/>
      <c r="Q9" s="384">
        <v>11.65</v>
      </c>
      <c r="R9" s="413">
        <v>8</v>
      </c>
      <c r="S9" s="136">
        <v>4.5</v>
      </c>
      <c r="T9" s="137">
        <v>7.6</v>
      </c>
      <c r="U9" s="136"/>
      <c r="V9" s="384">
        <v>12.1</v>
      </c>
      <c r="W9" s="385">
        <v>49.95</v>
      </c>
      <c r="X9" s="138"/>
      <c r="Y9" s="414"/>
      <c r="AA9" s="169" t="s">
        <v>77</v>
      </c>
      <c r="AB9" s="372">
        <v>8</v>
      </c>
      <c r="AC9" s="168" t="s">
        <v>80</v>
      </c>
      <c r="AD9" s="152" t="s">
        <v>84</v>
      </c>
      <c r="AE9" s="168" t="s">
        <v>80</v>
      </c>
      <c r="AF9" s="372">
        <v>6</v>
      </c>
      <c r="AG9" s="144" t="s">
        <v>81</v>
      </c>
    </row>
    <row r="10" spans="1:33">
      <c r="A10" s="188" t="s">
        <v>124</v>
      </c>
      <c r="B10" s="135">
        <v>10</v>
      </c>
      <c r="C10" s="413">
        <v>8</v>
      </c>
      <c r="D10" s="283">
        <v>6</v>
      </c>
      <c r="E10" s="284">
        <v>9</v>
      </c>
      <c r="F10" s="136"/>
      <c r="G10" s="384">
        <v>15</v>
      </c>
      <c r="H10" s="413">
        <v>7</v>
      </c>
      <c r="I10" s="136">
        <v>5</v>
      </c>
      <c r="J10" s="137">
        <v>8.5</v>
      </c>
      <c r="K10" s="136"/>
      <c r="L10" s="384">
        <v>13.5</v>
      </c>
      <c r="M10" s="413">
        <v>8</v>
      </c>
      <c r="N10" s="136">
        <v>3</v>
      </c>
      <c r="O10" s="137">
        <v>6.35</v>
      </c>
      <c r="P10" s="136"/>
      <c r="Q10" s="384">
        <v>9.35</v>
      </c>
      <c r="R10" s="413">
        <v>8</v>
      </c>
      <c r="S10" s="136">
        <v>5.5</v>
      </c>
      <c r="T10" s="137">
        <v>8.1999999999999993</v>
      </c>
      <c r="U10" s="136"/>
      <c r="V10" s="384">
        <v>13.7</v>
      </c>
      <c r="W10" s="385">
        <v>51.55</v>
      </c>
      <c r="X10" s="138"/>
      <c r="Y10" s="414"/>
      <c r="AA10" s="169" t="s">
        <v>77</v>
      </c>
      <c r="AB10" s="372">
        <v>7</v>
      </c>
      <c r="AC10" s="168" t="s">
        <v>80</v>
      </c>
      <c r="AD10" s="152" t="s">
        <v>85</v>
      </c>
      <c r="AE10" s="168" t="s">
        <v>80</v>
      </c>
      <c r="AF10" s="372">
        <v>5</v>
      </c>
      <c r="AG10" s="144" t="s">
        <v>81</v>
      </c>
    </row>
    <row r="11" spans="1:33" ht="16.5" thickBot="1">
      <c r="A11" s="155" t="s">
        <v>90</v>
      </c>
      <c r="B11" s="150"/>
      <c r="C11" s="166"/>
      <c r="D11" s="285"/>
      <c r="E11" s="286"/>
      <c r="F11" s="139"/>
      <c r="G11" s="141">
        <v>44.35</v>
      </c>
      <c r="H11" s="166"/>
      <c r="I11" s="139"/>
      <c r="J11" s="140"/>
      <c r="K11" s="139"/>
      <c r="L11" s="141">
        <v>37.599999999999994</v>
      </c>
      <c r="M11" s="166"/>
      <c r="N11" s="139"/>
      <c r="O11" s="140"/>
      <c r="P11" s="139"/>
      <c r="Q11" s="141">
        <v>30.700000000000003</v>
      </c>
      <c r="R11" s="166"/>
      <c r="S11" s="139"/>
      <c r="T11" s="140"/>
      <c r="U11" s="139"/>
      <c r="V11" s="141">
        <v>41.3</v>
      </c>
      <c r="W11" s="147">
        <v>153.94999999999999</v>
      </c>
      <c r="X11" s="142">
        <v>1</v>
      </c>
      <c r="Y11" s="159"/>
    </row>
    <row r="12" spans="1:33" s="175" customFormat="1" ht="13.5" thickTop="1">
      <c r="A12" s="207" t="s">
        <v>91</v>
      </c>
      <c r="B12" s="208" t="s">
        <v>86</v>
      </c>
      <c r="C12" s="209" t="s">
        <v>77</v>
      </c>
      <c r="D12" s="204" t="s">
        <v>64</v>
      </c>
      <c r="E12" s="205" t="s">
        <v>65</v>
      </c>
      <c r="F12" s="388" t="s">
        <v>70</v>
      </c>
      <c r="G12" s="203" t="s">
        <v>2</v>
      </c>
      <c r="H12" s="209" t="s">
        <v>77</v>
      </c>
      <c r="I12" s="204" t="s">
        <v>64</v>
      </c>
      <c r="J12" s="205" t="s">
        <v>65</v>
      </c>
      <c r="K12" s="388" t="s">
        <v>70</v>
      </c>
      <c r="L12" s="203" t="s">
        <v>3</v>
      </c>
      <c r="M12" s="209" t="s">
        <v>77</v>
      </c>
      <c r="N12" s="204" t="s">
        <v>64</v>
      </c>
      <c r="O12" s="205" t="s">
        <v>65</v>
      </c>
      <c r="P12" s="388" t="s">
        <v>70</v>
      </c>
      <c r="Q12" s="203" t="s">
        <v>4</v>
      </c>
      <c r="R12" s="209" t="s">
        <v>77</v>
      </c>
      <c r="S12" s="204" t="s">
        <v>64</v>
      </c>
      <c r="T12" s="205" t="s">
        <v>65</v>
      </c>
      <c r="U12" s="388" t="s">
        <v>70</v>
      </c>
      <c r="V12" s="203" t="s">
        <v>1</v>
      </c>
      <c r="W12" s="210" t="s">
        <v>11</v>
      </c>
      <c r="X12" s="211" t="s">
        <v>17</v>
      </c>
      <c r="Y12" s="173"/>
      <c r="Z12" s="174"/>
      <c r="AA12" s="178" t="s">
        <v>77</v>
      </c>
      <c r="AB12" s="194">
        <v>11</v>
      </c>
      <c r="AC12" s="180" t="s">
        <v>80</v>
      </c>
      <c r="AD12" s="181" t="s">
        <v>82</v>
      </c>
      <c r="AE12" s="180" t="s">
        <v>80</v>
      </c>
      <c r="AF12" s="179">
        <v>10</v>
      </c>
      <c r="AG12" s="182" t="s">
        <v>81</v>
      </c>
    </row>
    <row r="13" spans="1:33">
      <c r="A13" s="187" t="s">
        <v>450</v>
      </c>
      <c r="B13" s="135">
        <v>12</v>
      </c>
      <c r="C13" s="228">
        <v>7</v>
      </c>
      <c r="D13" s="283">
        <v>5</v>
      </c>
      <c r="E13" s="284">
        <v>8.5</v>
      </c>
      <c r="F13" s="136"/>
      <c r="G13" s="384">
        <v>13.5</v>
      </c>
      <c r="H13" s="228">
        <v>7</v>
      </c>
      <c r="I13" s="136">
        <v>3</v>
      </c>
      <c r="J13" s="137">
        <v>8.25</v>
      </c>
      <c r="K13" s="136"/>
      <c r="L13" s="384">
        <v>11.25</v>
      </c>
      <c r="M13" s="228">
        <v>7</v>
      </c>
      <c r="N13" s="136">
        <v>3.5</v>
      </c>
      <c r="O13" s="137">
        <v>6.9</v>
      </c>
      <c r="P13" s="136"/>
      <c r="Q13" s="384">
        <v>10.4</v>
      </c>
      <c r="R13" s="228">
        <v>7</v>
      </c>
      <c r="S13" s="136">
        <v>4.5</v>
      </c>
      <c r="T13" s="137">
        <v>8.1999999999999993</v>
      </c>
      <c r="U13" s="136"/>
      <c r="V13" s="384">
        <v>12.7</v>
      </c>
      <c r="W13" s="385">
        <v>47.849999999999994</v>
      </c>
      <c r="X13" s="138"/>
      <c r="Y13" s="160"/>
      <c r="AA13" s="178" t="s">
        <v>77</v>
      </c>
      <c r="AB13" s="194">
        <v>10</v>
      </c>
      <c r="AC13" s="180" t="s">
        <v>80</v>
      </c>
      <c r="AD13" s="181" t="s">
        <v>82</v>
      </c>
      <c r="AE13" s="180" t="s">
        <v>80</v>
      </c>
      <c r="AF13" s="179">
        <v>9</v>
      </c>
      <c r="AG13" s="182" t="s">
        <v>81</v>
      </c>
    </row>
    <row r="14" spans="1:33">
      <c r="A14" s="188" t="s">
        <v>352</v>
      </c>
      <c r="B14" s="135">
        <v>10</v>
      </c>
      <c r="C14" s="228">
        <v>8</v>
      </c>
      <c r="D14" s="283">
        <v>6</v>
      </c>
      <c r="E14" s="284">
        <v>8.8000000000000007</v>
      </c>
      <c r="F14" s="136"/>
      <c r="G14" s="384">
        <v>14.8</v>
      </c>
      <c r="H14" s="228">
        <v>7</v>
      </c>
      <c r="I14" s="136">
        <v>3.5</v>
      </c>
      <c r="J14" s="137">
        <v>8.85</v>
      </c>
      <c r="K14" s="136"/>
      <c r="L14" s="384">
        <v>12.35</v>
      </c>
      <c r="M14" s="228">
        <v>7</v>
      </c>
      <c r="N14" s="136">
        <v>4.5</v>
      </c>
      <c r="O14" s="137">
        <v>8.15</v>
      </c>
      <c r="P14" s="136"/>
      <c r="Q14" s="384">
        <v>12.65</v>
      </c>
      <c r="R14" s="228">
        <v>8</v>
      </c>
      <c r="S14" s="136">
        <v>3</v>
      </c>
      <c r="T14" s="137">
        <v>8.3000000000000007</v>
      </c>
      <c r="U14" s="136"/>
      <c r="V14" s="384">
        <v>11.3</v>
      </c>
      <c r="W14" s="385">
        <v>51.099999999999994</v>
      </c>
      <c r="X14" s="138"/>
      <c r="Y14" s="160"/>
      <c r="AA14" s="169" t="s">
        <v>77</v>
      </c>
      <c r="AB14" s="195">
        <v>9</v>
      </c>
      <c r="AC14" s="168" t="s">
        <v>80</v>
      </c>
      <c r="AD14" s="171" t="s">
        <v>83</v>
      </c>
      <c r="AE14" s="168" t="s">
        <v>80</v>
      </c>
      <c r="AF14" s="163">
        <v>8</v>
      </c>
      <c r="AG14" s="144" t="s">
        <v>81</v>
      </c>
    </row>
    <row r="15" spans="1:33">
      <c r="A15" s="188" t="s">
        <v>353</v>
      </c>
      <c r="B15" s="135">
        <v>10</v>
      </c>
      <c r="C15" s="228">
        <v>8</v>
      </c>
      <c r="D15" s="283">
        <v>6</v>
      </c>
      <c r="E15" s="284">
        <v>8.5</v>
      </c>
      <c r="F15" s="136"/>
      <c r="G15" s="384">
        <v>14.5</v>
      </c>
      <c r="H15" s="228">
        <v>7</v>
      </c>
      <c r="I15" s="136">
        <v>5</v>
      </c>
      <c r="J15" s="137">
        <v>8.9</v>
      </c>
      <c r="K15" s="136"/>
      <c r="L15" s="384">
        <v>13.9</v>
      </c>
      <c r="M15" s="228">
        <v>8</v>
      </c>
      <c r="N15" s="136">
        <v>5</v>
      </c>
      <c r="O15" s="137">
        <v>7.35</v>
      </c>
      <c r="P15" s="136"/>
      <c r="Q15" s="384">
        <v>12.35</v>
      </c>
      <c r="R15" s="228">
        <v>8</v>
      </c>
      <c r="S15" s="136">
        <v>6</v>
      </c>
      <c r="T15" s="137">
        <v>7.9</v>
      </c>
      <c r="U15" s="136"/>
      <c r="V15" s="384">
        <v>13.9</v>
      </c>
      <c r="W15" s="385">
        <v>54.65</v>
      </c>
      <c r="X15" s="138"/>
      <c r="Y15" s="160"/>
      <c r="AA15" s="169" t="s">
        <v>77</v>
      </c>
      <c r="AB15" s="195">
        <v>8</v>
      </c>
      <c r="AC15" s="168" t="s">
        <v>80</v>
      </c>
      <c r="AD15" s="171" t="s">
        <v>84</v>
      </c>
      <c r="AE15" s="168" t="s">
        <v>80</v>
      </c>
      <c r="AF15" s="163">
        <v>6</v>
      </c>
      <c r="AG15" s="144" t="s">
        <v>81</v>
      </c>
    </row>
    <row r="16" spans="1:33">
      <c r="A16" s="188" t="s">
        <v>354</v>
      </c>
      <c r="B16" s="135">
        <v>12</v>
      </c>
      <c r="C16" s="228">
        <v>7</v>
      </c>
      <c r="D16" s="283">
        <v>5</v>
      </c>
      <c r="E16" s="284">
        <v>7.75</v>
      </c>
      <c r="F16" s="136"/>
      <c r="G16" s="384">
        <v>12.75</v>
      </c>
      <c r="H16" s="228">
        <v>7</v>
      </c>
      <c r="I16" s="136">
        <v>3</v>
      </c>
      <c r="J16" s="137">
        <v>7</v>
      </c>
      <c r="K16" s="136"/>
      <c r="L16" s="384">
        <v>10</v>
      </c>
      <c r="M16" s="228">
        <v>7</v>
      </c>
      <c r="N16" s="136">
        <v>3</v>
      </c>
      <c r="O16" s="137">
        <v>6.3</v>
      </c>
      <c r="P16" s="136">
        <v>1.5</v>
      </c>
      <c r="Q16" s="384">
        <v>7.8000000000000007</v>
      </c>
      <c r="R16" s="228">
        <v>7</v>
      </c>
      <c r="S16" s="136">
        <v>4.5</v>
      </c>
      <c r="T16" s="137">
        <v>7</v>
      </c>
      <c r="U16" s="136"/>
      <c r="V16" s="384">
        <v>11.5</v>
      </c>
      <c r="W16" s="385">
        <v>42.05</v>
      </c>
      <c r="X16" s="138"/>
      <c r="Y16" s="160"/>
      <c r="AA16" s="169" t="s">
        <v>77</v>
      </c>
      <c r="AB16" s="195">
        <v>7</v>
      </c>
      <c r="AC16" s="168" t="s">
        <v>80</v>
      </c>
      <c r="AD16" s="171" t="s">
        <v>85</v>
      </c>
      <c r="AE16" s="168" t="s">
        <v>80</v>
      </c>
      <c r="AF16" s="163">
        <v>5</v>
      </c>
      <c r="AG16" s="144" t="s">
        <v>81</v>
      </c>
    </row>
    <row r="17" spans="1:33" ht="16.5" thickBot="1">
      <c r="A17" s="155" t="s">
        <v>91</v>
      </c>
      <c r="B17" s="150"/>
      <c r="C17" s="166"/>
      <c r="D17" s="285"/>
      <c r="E17" s="286"/>
      <c r="F17" s="139"/>
      <c r="G17" s="141">
        <v>42.8</v>
      </c>
      <c r="H17" s="166"/>
      <c r="I17" s="139"/>
      <c r="J17" s="140"/>
      <c r="K17" s="139"/>
      <c r="L17" s="141">
        <v>37.5</v>
      </c>
      <c r="M17" s="166"/>
      <c r="N17" s="139"/>
      <c r="O17" s="140"/>
      <c r="P17" s="139"/>
      <c r="Q17" s="141">
        <v>35.4</v>
      </c>
      <c r="R17" s="166"/>
      <c r="S17" s="139"/>
      <c r="T17" s="140"/>
      <c r="U17" s="139"/>
      <c r="V17" s="141">
        <v>38.1</v>
      </c>
      <c r="W17" s="147">
        <v>153.79999999999998</v>
      </c>
      <c r="X17" s="142">
        <v>2</v>
      </c>
      <c r="Y17" s="159"/>
      <c r="AA17" s="125" t="s">
        <v>166</v>
      </c>
    </row>
    <row r="18" spans="1:33" s="175" customFormat="1" ht="13.5" thickTop="1">
      <c r="A18" s="207" t="s">
        <v>94</v>
      </c>
      <c r="B18" s="208" t="s">
        <v>86</v>
      </c>
      <c r="C18" s="209" t="s">
        <v>77</v>
      </c>
      <c r="D18" s="204" t="s">
        <v>64</v>
      </c>
      <c r="E18" s="205" t="s">
        <v>65</v>
      </c>
      <c r="F18" s="388" t="s">
        <v>70</v>
      </c>
      <c r="G18" s="203" t="s">
        <v>2</v>
      </c>
      <c r="H18" s="209" t="s">
        <v>77</v>
      </c>
      <c r="I18" s="204" t="s">
        <v>64</v>
      </c>
      <c r="J18" s="205" t="s">
        <v>65</v>
      </c>
      <c r="K18" s="388" t="s">
        <v>70</v>
      </c>
      <c r="L18" s="203" t="s">
        <v>3</v>
      </c>
      <c r="M18" s="209" t="s">
        <v>77</v>
      </c>
      <c r="N18" s="204" t="s">
        <v>64</v>
      </c>
      <c r="O18" s="205" t="s">
        <v>65</v>
      </c>
      <c r="P18" s="388" t="s">
        <v>70</v>
      </c>
      <c r="Q18" s="203" t="s">
        <v>4</v>
      </c>
      <c r="R18" s="209" t="s">
        <v>77</v>
      </c>
      <c r="S18" s="204" t="s">
        <v>64</v>
      </c>
      <c r="T18" s="205" t="s">
        <v>65</v>
      </c>
      <c r="U18" s="388" t="s">
        <v>70</v>
      </c>
      <c r="V18" s="203" t="s">
        <v>1</v>
      </c>
      <c r="W18" s="210" t="s">
        <v>11</v>
      </c>
      <c r="X18" s="211" t="s">
        <v>17</v>
      </c>
      <c r="Y18" s="176"/>
      <c r="AA18" s="178" t="s">
        <v>77</v>
      </c>
      <c r="AB18" s="194">
        <v>11</v>
      </c>
      <c r="AC18" s="180" t="s">
        <v>80</v>
      </c>
      <c r="AD18" s="181" t="s">
        <v>82</v>
      </c>
      <c r="AE18" s="180" t="s">
        <v>80</v>
      </c>
      <c r="AF18" s="179">
        <v>10</v>
      </c>
      <c r="AG18" s="182" t="s">
        <v>81</v>
      </c>
    </row>
    <row r="19" spans="1:33">
      <c r="A19" s="187" t="s">
        <v>244</v>
      </c>
      <c r="B19" s="135">
        <v>11</v>
      </c>
      <c r="C19" s="228"/>
      <c r="D19" s="283"/>
      <c r="E19" s="284"/>
      <c r="F19" s="136"/>
      <c r="G19" s="384">
        <v>0</v>
      </c>
      <c r="H19" s="228"/>
      <c r="I19" s="136"/>
      <c r="J19" s="137"/>
      <c r="K19" s="136"/>
      <c r="L19" s="384">
        <v>0</v>
      </c>
      <c r="M19" s="228"/>
      <c r="N19" s="136"/>
      <c r="O19" s="137"/>
      <c r="P19" s="136"/>
      <c r="Q19" s="384">
        <v>0</v>
      </c>
      <c r="R19" s="228"/>
      <c r="S19" s="136"/>
      <c r="T19" s="137"/>
      <c r="U19" s="136"/>
      <c r="V19" s="384">
        <v>0</v>
      </c>
      <c r="W19" s="385">
        <v>0</v>
      </c>
      <c r="X19" s="138"/>
      <c r="Y19" s="160"/>
      <c r="AA19" s="178" t="s">
        <v>77</v>
      </c>
      <c r="AB19" s="194">
        <v>10</v>
      </c>
      <c r="AC19" s="180" t="s">
        <v>80</v>
      </c>
      <c r="AD19" s="181" t="s">
        <v>82</v>
      </c>
      <c r="AE19" s="180" t="s">
        <v>80</v>
      </c>
      <c r="AF19" s="179">
        <v>9</v>
      </c>
      <c r="AG19" s="182" t="s">
        <v>81</v>
      </c>
    </row>
    <row r="20" spans="1:33">
      <c r="A20" s="162" t="s">
        <v>245</v>
      </c>
      <c r="B20" s="135">
        <v>12</v>
      </c>
      <c r="C20" s="228">
        <v>7</v>
      </c>
      <c r="D20" s="283">
        <v>5</v>
      </c>
      <c r="E20" s="284">
        <v>8.9</v>
      </c>
      <c r="F20" s="136"/>
      <c r="G20" s="384">
        <v>13.9</v>
      </c>
      <c r="H20" s="228">
        <v>7</v>
      </c>
      <c r="I20" s="136">
        <v>3.5</v>
      </c>
      <c r="J20" s="137">
        <v>8</v>
      </c>
      <c r="K20" s="136"/>
      <c r="L20" s="384">
        <v>11.5</v>
      </c>
      <c r="M20" s="228">
        <v>7</v>
      </c>
      <c r="N20" s="136">
        <v>4.5</v>
      </c>
      <c r="O20" s="137">
        <v>8.3000000000000007</v>
      </c>
      <c r="P20" s="136"/>
      <c r="Q20" s="384">
        <v>12.8</v>
      </c>
      <c r="R20" s="228">
        <v>7</v>
      </c>
      <c r="S20" s="136">
        <v>5</v>
      </c>
      <c r="T20" s="137">
        <v>8.1</v>
      </c>
      <c r="U20" s="136"/>
      <c r="V20" s="384">
        <v>13.1</v>
      </c>
      <c r="W20" s="385">
        <v>51.300000000000004</v>
      </c>
      <c r="X20" s="138"/>
      <c r="Y20" s="160"/>
      <c r="AA20" s="169" t="s">
        <v>77</v>
      </c>
      <c r="AB20" s="195">
        <v>9</v>
      </c>
      <c r="AC20" s="168" t="s">
        <v>80</v>
      </c>
      <c r="AD20" s="171" t="s">
        <v>83</v>
      </c>
      <c r="AE20" s="168" t="s">
        <v>80</v>
      </c>
      <c r="AF20" s="163">
        <v>8</v>
      </c>
      <c r="AG20" s="144" t="s">
        <v>81</v>
      </c>
    </row>
    <row r="21" spans="1:33">
      <c r="A21" s="162" t="s">
        <v>246</v>
      </c>
      <c r="B21" s="135">
        <v>12</v>
      </c>
      <c r="C21" s="228">
        <v>7</v>
      </c>
      <c r="D21" s="283">
        <v>5</v>
      </c>
      <c r="E21" s="284">
        <v>8.1999999999999993</v>
      </c>
      <c r="F21" s="136"/>
      <c r="G21" s="384">
        <v>13.2</v>
      </c>
      <c r="H21" s="228">
        <v>7</v>
      </c>
      <c r="I21" s="136">
        <v>5</v>
      </c>
      <c r="J21" s="137">
        <v>7.45</v>
      </c>
      <c r="K21" s="136"/>
      <c r="L21" s="384">
        <v>12.45</v>
      </c>
      <c r="M21" s="228">
        <v>7</v>
      </c>
      <c r="N21" s="136">
        <v>3</v>
      </c>
      <c r="O21" s="137">
        <v>7.6</v>
      </c>
      <c r="P21" s="136"/>
      <c r="Q21" s="384">
        <v>10.6</v>
      </c>
      <c r="R21" s="228">
        <v>7</v>
      </c>
      <c r="S21" s="136">
        <v>4.5</v>
      </c>
      <c r="T21" s="137">
        <v>7.6</v>
      </c>
      <c r="U21" s="136"/>
      <c r="V21" s="384">
        <v>12.1</v>
      </c>
      <c r="W21" s="385">
        <v>48.35</v>
      </c>
      <c r="X21" s="138"/>
      <c r="Y21" s="160"/>
      <c r="AA21" s="169" t="s">
        <v>77</v>
      </c>
      <c r="AB21" s="195">
        <v>8</v>
      </c>
      <c r="AC21" s="168" t="s">
        <v>80</v>
      </c>
      <c r="AD21" s="171" t="s">
        <v>84</v>
      </c>
      <c r="AE21" s="168" t="s">
        <v>80</v>
      </c>
      <c r="AF21" s="163">
        <v>6</v>
      </c>
      <c r="AG21" s="144" t="s">
        <v>81</v>
      </c>
    </row>
    <row r="22" spans="1:33">
      <c r="A22" s="162" t="s">
        <v>247</v>
      </c>
      <c r="B22" s="135">
        <v>12</v>
      </c>
      <c r="C22" s="228">
        <v>7</v>
      </c>
      <c r="D22" s="283">
        <v>5</v>
      </c>
      <c r="E22" s="284">
        <v>8.65</v>
      </c>
      <c r="F22" s="136"/>
      <c r="G22" s="384">
        <v>13.65</v>
      </c>
      <c r="H22" s="228">
        <v>7</v>
      </c>
      <c r="I22" s="136">
        <v>3.5</v>
      </c>
      <c r="J22" s="137">
        <v>7.5</v>
      </c>
      <c r="K22" s="136"/>
      <c r="L22" s="384">
        <v>11</v>
      </c>
      <c r="M22" s="228">
        <v>7</v>
      </c>
      <c r="N22" s="136">
        <v>4.5</v>
      </c>
      <c r="O22" s="137">
        <v>6.8</v>
      </c>
      <c r="P22" s="136"/>
      <c r="Q22" s="384">
        <v>11.3</v>
      </c>
      <c r="R22" s="228">
        <v>7</v>
      </c>
      <c r="S22" s="136">
        <v>5</v>
      </c>
      <c r="T22" s="137">
        <v>8.1</v>
      </c>
      <c r="U22" s="136"/>
      <c r="V22" s="384">
        <v>13.1</v>
      </c>
      <c r="W22" s="385">
        <v>49.050000000000004</v>
      </c>
      <c r="X22" s="138"/>
      <c r="Y22" s="160"/>
      <c r="AA22" s="169" t="s">
        <v>77</v>
      </c>
      <c r="AB22" s="195">
        <v>7</v>
      </c>
      <c r="AC22" s="168" t="s">
        <v>80</v>
      </c>
      <c r="AD22" s="171" t="s">
        <v>85</v>
      </c>
      <c r="AE22" s="168" t="s">
        <v>80</v>
      </c>
      <c r="AF22" s="163">
        <v>5</v>
      </c>
      <c r="AG22" s="144" t="s">
        <v>81</v>
      </c>
    </row>
    <row r="23" spans="1:33" ht="16.5" thickBot="1">
      <c r="A23" s="155" t="s">
        <v>94</v>
      </c>
      <c r="B23" s="150"/>
      <c r="C23" s="166"/>
      <c r="D23" s="285"/>
      <c r="E23" s="286"/>
      <c r="F23" s="139"/>
      <c r="G23" s="141">
        <v>40.75</v>
      </c>
      <c r="H23" s="166"/>
      <c r="I23" s="139"/>
      <c r="J23" s="140"/>
      <c r="K23" s="139"/>
      <c r="L23" s="141">
        <v>34.950000000000003</v>
      </c>
      <c r="M23" s="166"/>
      <c r="N23" s="139"/>
      <c r="O23" s="140"/>
      <c r="P23" s="139"/>
      <c r="Q23" s="141">
        <v>34.700000000000003</v>
      </c>
      <c r="R23" s="166"/>
      <c r="S23" s="139"/>
      <c r="T23" s="140"/>
      <c r="U23" s="139"/>
      <c r="V23" s="141">
        <v>38.299999999999997</v>
      </c>
      <c r="W23" s="147">
        <v>148.69999999999999</v>
      </c>
      <c r="X23" s="142">
        <v>3</v>
      </c>
      <c r="Y23" s="159"/>
      <c r="AA23" s="125" t="s">
        <v>166</v>
      </c>
    </row>
    <row r="24" spans="1:33" s="175" customFormat="1" ht="13.5" thickTop="1">
      <c r="A24" s="207" t="s">
        <v>88</v>
      </c>
      <c r="B24" s="208" t="s">
        <v>86</v>
      </c>
      <c r="C24" s="209" t="s">
        <v>77</v>
      </c>
      <c r="D24" s="204" t="s">
        <v>64</v>
      </c>
      <c r="E24" s="205" t="s">
        <v>65</v>
      </c>
      <c r="F24" s="388" t="s">
        <v>70</v>
      </c>
      <c r="G24" s="203" t="s">
        <v>2</v>
      </c>
      <c r="H24" s="209" t="s">
        <v>77</v>
      </c>
      <c r="I24" s="204" t="s">
        <v>64</v>
      </c>
      <c r="J24" s="205" t="s">
        <v>65</v>
      </c>
      <c r="K24" s="388" t="s">
        <v>70</v>
      </c>
      <c r="L24" s="203" t="s">
        <v>3</v>
      </c>
      <c r="M24" s="209" t="s">
        <v>77</v>
      </c>
      <c r="N24" s="204" t="s">
        <v>64</v>
      </c>
      <c r="O24" s="205" t="s">
        <v>65</v>
      </c>
      <c r="P24" s="388" t="s">
        <v>70</v>
      </c>
      <c r="Q24" s="203" t="s">
        <v>4</v>
      </c>
      <c r="R24" s="209" t="s">
        <v>77</v>
      </c>
      <c r="S24" s="204" t="s">
        <v>64</v>
      </c>
      <c r="T24" s="205" t="s">
        <v>65</v>
      </c>
      <c r="U24" s="388" t="s">
        <v>70</v>
      </c>
      <c r="V24" s="203" t="s">
        <v>1</v>
      </c>
      <c r="W24" s="210" t="s">
        <v>11</v>
      </c>
      <c r="X24" s="211" t="s">
        <v>17</v>
      </c>
      <c r="Y24" s="176"/>
      <c r="AA24" s="178" t="s">
        <v>77</v>
      </c>
      <c r="AB24" s="194">
        <v>11</v>
      </c>
      <c r="AC24" s="180" t="s">
        <v>80</v>
      </c>
      <c r="AD24" s="181" t="s">
        <v>82</v>
      </c>
      <c r="AE24" s="180" t="s">
        <v>80</v>
      </c>
      <c r="AF24" s="179">
        <v>10</v>
      </c>
      <c r="AG24" s="182" t="s">
        <v>81</v>
      </c>
    </row>
    <row r="25" spans="1:33">
      <c r="A25" s="187" t="s">
        <v>355</v>
      </c>
      <c r="B25" s="135">
        <v>10</v>
      </c>
      <c r="C25" s="228">
        <v>8</v>
      </c>
      <c r="D25" s="283">
        <v>6</v>
      </c>
      <c r="E25" s="284">
        <v>7.95</v>
      </c>
      <c r="F25" s="136"/>
      <c r="G25" s="384">
        <v>13.95</v>
      </c>
      <c r="H25" s="228"/>
      <c r="I25" s="136"/>
      <c r="J25" s="137"/>
      <c r="K25" s="136"/>
      <c r="L25" s="384">
        <v>0</v>
      </c>
      <c r="M25" s="228">
        <v>7</v>
      </c>
      <c r="N25" s="136">
        <v>2.5</v>
      </c>
      <c r="O25" s="137">
        <v>6.2</v>
      </c>
      <c r="P25" s="136"/>
      <c r="Q25" s="384">
        <v>8.6999999999999993</v>
      </c>
      <c r="R25" s="228"/>
      <c r="S25" s="136"/>
      <c r="T25" s="137"/>
      <c r="U25" s="136"/>
      <c r="V25" s="384">
        <v>0</v>
      </c>
      <c r="W25" s="385">
        <v>22.65</v>
      </c>
      <c r="X25" s="138"/>
      <c r="Y25" s="160"/>
      <c r="AA25" s="178" t="s">
        <v>77</v>
      </c>
      <c r="AB25" s="194">
        <v>10</v>
      </c>
      <c r="AC25" s="180" t="s">
        <v>80</v>
      </c>
      <c r="AD25" s="181" t="s">
        <v>82</v>
      </c>
      <c r="AE25" s="180" t="s">
        <v>80</v>
      </c>
      <c r="AF25" s="179">
        <v>9</v>
      </c>
      <c r="AG25" s="182" t="s">
        <v>81</v>
      </c>
    </row>
    <row r="26" spans="1:33">
      <c r="A26" s="188" t="s">
        <v>356</v>
      </c>
      <c r="B26" s="135">
        <v>11</v>
      </c>
      <c r="C26" s="228">
        <v>8</v>
      </c>
      <c r="D26" s="283">
        <v>6</v>
      </c>
      <c r="E26" s="284">
        <v>8</v>
      </c>
      <c r="F26" s="136"/>
      <c r="G26" s="384">
        <v>14</v>
      </c>
      <c r="H26" s="228"/>
      <c r="I26" s="136"/>
      <c r="J26" s="137"/>
      <c r="K26" s="136"/>
      <c r="L26" s="384">
        <v>0</v>
      </c>
      <c r="M26" s="228">
        <v>7</v>
      </c>
      <c r="N26" s="136">
        <v>3</v>
      </c>
      <c r="O26" s="137">
        <v>5.35</v>
      </c>
      <c r="P26" s="136"/>
      <c r="Q26" s="384">
        <v>8.35</v>
      </c>
      <c r="R26" s="228"/>
      <c r="S26" s="136"/>
      <c r="T26" s="137"/>
      <c r="U26" s="136"/>
      <c r="V26" s="384">
        <v>0</v>
      </c>
      <c r="W26" s="385">
        <v>22.35</v>
      </c>
      <c r="X26" s="138"/>
      <c r="Y26" s="160"/>
      <c r="AA26" s="169" t="s">
        <v>77</v>
      </c>
      <c r="AB26" s="195">
        <v>9</v>
      </c>
      <c r="AC26" s="168" t="s">
        <v>80</v>
      </c>
      <c r="AD26" s="171" t="s">
        <v>83</v>
      </c>
      <c r="AE26" s="168" t="s">
        <v>80</v>
      </c>
      <c r="AF26" s="163">
        <v>8</v>
      </c>
      <c r="AG26" s="144" t="s">
        <v>81</v>
      </c>
    </row>
    <row r="27" spans="1:33">
      <c r="A27" s="188" t="s">
        <v>357</v>
      </c>
      <c r="B27" s="135">
        <v>11</v>
      </c>
      <c r="C27" s="228"/>
      <c r="D27" s="283"/>
      <c r="E27" s="284"/>
      <c r="F27" s="136"/>
      <c r="G27" s="384">
        <v>0</v>
      </c>
      <c r="H27" s="228">
        <v>7</v>
      </c>
      <c r="I27" s="136">
        <v>3</v>
      </c>
      <c r="J27" s="137">
        <v>6.75</v>
      </c>
      <c r="K27" s="136"/>
      <c r="L27" s="384">
        <v>9.75</v>
      </c>
      <c r="M27" s="228">
        <v>7</v>
      </c>
      <c r="N27" s="136">
        <v>3</v>
      </c>
      <c r="O27" s="137">
        <v>6.95</v>
      </c>
      <c r="P27" s="136"/>
      <c r="Q27" s="384">
        <v>9.9499999999999993</v>
      </c>
      <c r="R27" s="228">
        <v>7</v>
      </c>
      <c r="S27" s="136">
        <v>5</v>
      </c>
      <c r="T27" s="137">
        <v>6.6</v>
      </c>
      <c r="U27" s="136"/>
      <c r="V27" s="384">
        <v>11.6</v>
      </c>
      <c r="W27" s="385">
        <v>31.299999999999997</v>
      </c>
      <c r="X27" s="138"/>
      <c r="Y27" s="160"/>
      <c r="AA27" s="169" t="s">
        <v>77</v>
      </c>
      <c r="AB27" s="195">
        <v>8</v>
      </c>
      <c r="AC27" s="168" t="s">
        <v>80</v>
      </c>
      <c r="AD27" s="171" t="s">
        <v>84</v>
      </c>
      <c r="AE27" s="168" t="s">
        <v>80</v>
      </c>
      <c r="AF27" s="163">
        <v>6</v>
      </c>
      <c r="AG27" s="144" t="s">
        <v>81</v>
      </c>
    </row>
    <row r="28" spans="1:33">
      <c r="A28" s="188" t="s">
        <v>358</v>
      </c>
      <c r="B28" s="135">
        <v>12</v>
      </c>
      <c r="C28" s="228"/>
      <c r="D28" s="283"/>
      <c r="E28" s="284"/>
      <c r="F28" s="136"/>
      <c r="G28" s="384">
        <v>0</v>
      </c>
      <c r="H28" s="228">
        <v>7</v>
      </c>
      <c r="I28" s="136">
        <v>3</v>
      </c>
      <c r="J28" s="137">
        <v>6.85</v>
      </c>
      <c r="K28" s="136"/>
      <c r="L28" s="384">
        <v>9.85</v>
      </c>
      <c r="M28" s="228"/>
      <c r="N28" s="136"/>
      <c r="O28" s="137"/>
      <c r="P28" s="136"/>
      <c r="Q28" s="384">
        <v>0</v>
      </c>
      <c r="R28" s="228">
        <v>7</v>
      </c>
      <c r="S28" s="136">
        <v>3.5</v>
      </c>
      <c r="T28" s="137">
        <v>6.7</v>
      </c>
      <c r="U28" s="136"/>
      <c r="V28" s="384">
        <v>10.199999999999999</v>
      </c>
      <c r="W28" s="385">
        <v>20.049999999999997</v>
      </c>
      <c r="X28" s="138"/>
      <c r="Y28" s="160"/>
      <c r="AA28" s="169" t="s">
        <v>77</v>
      </c>
      <c r="AB28" s="195">
        <v>7</v>
      </c>
      <c r="AC28" s="168" t="s">
        <v>80</v>
      </c>
      <c r="AD28" s="171" t="s">
        <v>85</v>
      </c>
      <c r="AE28" s="168" t="s">
        <v>80</v>
      </c>
      <c r="AF28" s="163">
        <v>5</v>
      </c>
      <c r="AG28" s="144" t="s">
        <v>81</v>
      </c>
    </row>
    <row r="29" spans="1:33">
      <c r="A29" s="188" t="s">
        <v>359</v>
      </c>
      <c r="B29" s="135">
        <v>11</v>
      </c>
      <c r="C29" s="228">
        <v>8</v>
      </c>
      <c r="D29" s="283">
        <v>6</v>
      </c>
      <c r="E29" s="284">
        <v>7.55</v>
      </c>
      <c r="F29" s="136"/>
      <c r="G29" s="384">
        <v>13.55</v>
      </c>
      <c r="H29" s="228"/>
      <c r="I29" s="136"/>
      <c r="J29" s="137"/>
      <c r="K29" s="136"/>
      <c r="L29" s="384">
        <v>0</v>
      </c>
      <c r="M29" s="228">
        <v>7</v>
      </c>
      <c r="N29" s="136">
        <v>2.5</v>
      </c>
      <c r="O29" s="137">
        <v>5.6</v>
      </c>
      <c r="P29" s="136"/>
      <c r="Q29" s="384">
        <v>8.1</v>
      </c>
      <c r="R29" s="228"/>
      <c r="S29" s="136"/>
      <c r="T29" s="137"/>
      <c r="U29" s="136"/>
      <c r="V29" s="384">
        <v>0</v>
      </c>
      <c r="W29" s="385">
        <v>21.65</v>
      </c>
      <c r="X29" s="138"/>
      <c r="Y29" s="160"/>
    </row>
    <row r="30" spans="1:33">
      <c r="A30" s="188" t="s">
        <v>360</v>
      </c>
      <c r="B30" s="135">
        <v>11</v>
      </c>
      <c r="C30" s="228">
        <v>8</v>
      </c>
      <c r="D30" s="283">
        <v>6</v>
      </c>
      <c r="E30" s="284">
        <v>8.65</v>
      </c>
      <c r="F30" s="136"/>
      <c r="G30" s="384">
        <v>14.65</v>
      </c>
      <c r="H30" s="228">
        <v>7</v>
      </c>
      <c r="I30" s="136">
        <v>3</v>
      </c>
      <c r="J30" s="137">
        <v>7.2</v>
      </c>
      <c r="K30" s="136"/>
      <c r="L30" s="384">
        <v>10.199999999999999</v>
      </c>
      <c r="M30" s="228"/>
      <c r="N30" s="136"/>
      <c r="O30" s="137"/>
      <c r="P30" s="136"/>
      <c r="Q30" s="384">
        <v>0</v>
      </c>
      <c r="R30" s="228">
        <v>7</v>
      </c>
      <c r="S30" s="136">
        <v>4</v>
      </c>
      <c r="T30" s="137">
        <v>7.1</v>
      </c>
      <c r="U30" s="136"/>
      <c r="V30" s="384">
        <v>11.1</v>
      </c>
      <c r="W30" s="385">
        <v>35.950000000000003</v>
      </c>
      <c r="X30" s="138"/>
      <c r="Y30" s="160"/>
    </row>
    <row r="31" spans="1:33">
      <c r="A31" s="188" t="s">
        <v>361</v>
      </c>
      <c r="B31" s="135">
        <v>10</v>
      </c>
      <c r="C31" s="228"/>
      <c r="D31" s="283"/>
      <c r="E31" s="284"/>
      <c r="F31" s="136"/>
      <c r="G31" s="384">
        <v>0</v>
      </c>
      <c r="H31" s="228">
        <v>7</v>
      </c>
      <c r="I31" s="136">
        <v>4.5</v>
      </c>
      <c r="J31" s="137">
        <v>7.6</v>
      </c>
      <c r="K31" s="136"/>
      <c r="L31" s="384">
        <v>12.1</v>
      </c>
      <c r="M31" s="228"/>
      <c r="N31" s="136"/>
      <c r="O31" s="137"/>
      <c r="P31" s="136"/>
      <c r="Q31" s="384">
        <v>0</v>
      </c>
      <c r="R31" s="228">
        <v>7</v>
      </c>
      <c r="S31" s="136">
        <v>4</v>
      </c>
      <c r="T31" s="137">
        <v>7.5</v>
      </c>
      <c r="U31" s="136"/>
      <c r="V31" s="384">
        <v>11.5</v>
      </c>
      <c r="W31" s="385">
        <v>23.6</v>
      </c>
      <c r="X31" s="138"/>
      <c r="Y31" s="160"/>
    </row>
    <row r="32" spans="1:33" ht="16.5" thickBot="1">
      <c r="A32" s="155" t="s">
        <v>88</v>
      </c>
      <c r="B32" s="150"/>
      <c r="C32" s="166"/>
      <c r="D32" s="285"/>
      <c r="E32" s="286"/>
      <c r="F32" s="139"/>
      <c r="G32" s="141">
        <v>42.599999999999994</v>
      </c>
      <c r="H32" s="166"/>
      <c r="I32" s="139"/>
      <c r="J32" s="140"/>
      <c r="K32" s="139"/>
      <c r="L32" s="141">
        <v>32.15</v>
      </c>
      <c r="M32" s="166"/>
      <c r="N32" s="139"/>
      <c r="O32" s="140"/>
      <c r="P32" s="139"/>
      <c r="Q32" s="141">
        <v>27</v>
      </c>
      <c r="R32" s="166"/>
      <c r="S32" s="139"/>
      <c r="T32" s="140"/>
      <c r="U32" s="139"/>
      <c r="V32" s="141">
        <v>34.200000000000003</v>
      </c>
      <c r="W32" s="147">
        <v>135.94999999999999</v>
      </c>
      <c r="X32" s="142">
        <v>4</v>
      </c>
      <c r="Y32" s="159"/>
    </row>
    <row r="33" spans="1:33" s="175" customFormat="1" ht="13.5" thickTop="1">
      <c r="A33" s="207" t="s">
        <v>7</v>
      </c>
      <c r="B33" s="208" t="s">
        <v>86</v>
      </c>
      <c r="C33" s="209" t="s">
        <v>77</v>
      </c>
      <c r="D33" s="204" t="s">
        <v>64</v>
      </c>
      <c r="E33" s="205" t="s">
        <v>65</v>
      </c>
      <c r="F33" s="388" t="s">
        <v>70</v>
      </c>
      <c r="G33" s="203" t="s">
        <v>2</v>
      </c>
      <c r="H33" s="209" t="s">
        <v>77</v>
      </c>
      <c r="I33" s="204" t="s">
        <v>64</v>
      </c>
      <c r="J33" s="205" t="s">
        <v>65</v>
      </c>
      <c r="K33" s="388" t="s">
        <v>70</v>
      </c>
      <c r="L33" s="203" t="s">
        <v>3</v>
      </c>
      <c r="M33" s="209" t="s">
        <v>77</v>
      </c>
      <c r="N33" s="204" t="s">
        <v>64</v>
      </c>
      <c r="O33" s="205" t="s">
        <v>65</v>
      </c>
      <c r="P33" s="388" t="s">
        <v>70</v>
      </c>
      <c r="Q33" s="203" t="s">
        <v>4</v>
      </c>
      <c r="R33" s="209" t="s">
        <v>77</v>
      </c>
      <c r="S33" s="204" t="s">
        <v>64</v>
      </c>
      <c r="T33" s="205" t="s">
        <v>65</v>
      </c>
      <c r="U33" s="388" t="s">
        <v>70</v>
      </c>
      <c r="V33" s="203" t="s">
        <v>1</v>
      </c>
      <c r="W33" s="210" t="s">
        <v>11</v>
      </c>
      <c r="X33" s="211" t="s">
        <v>17</v>
      </c>
      <c r="Y33" s="173"/>
      <c r="Z33" s="174"/>
      <c r="AA33" s="178" t="s">
        <v>77</v>
      </c>
      <c r="AB33" s="194">
        <v>11</v>
      </c>
      <c r="AC33" s="180" t="s">
        <v>80</v>
      </c>
      <c r="AD33" s="181" t="s">
        <v>82</v>
      </c>
      <c r="AE33" s="180" t="s">
        <v>80</v>
      </c>
      <c r="AF33" s="179">
        <v>10</v>
      </c>
      <c r="AG33" s="182" t="s">
        <v>81</v>
      </c>
    </row>
    <row r="34" spans="1:33">
      <c r="A34" s="187" t="s">
        <v>170</v>
      </c>
      <c r="B34" s="135">
        <v>13</v>
      </c>
      <c r="C34" s="413"/>
      <c r="D34" s="283"/>
      <c r="E34" s="284"/>
      <c r="F34" s="136"/>
      <c r="G34" s="384">
        <v>0</v>
      </c>
      <c r="H34" s="413">
        <v>7</v>
      </c>
      <c r="I34" s="136">
        <v>1.5</v>
      </c>
      <c r="J34" s="137">
        <v>7</v>
      </c>
      <c r="K34" s="136"/>
      <c r="L34" s="384">
        <v>8.5</v>
      </c>
      <c r="M34" s="413"/>
      <c r="N34" s="136"/>
      <c r="O34" s="137"/>
      <c r="P34" s="136"/>
      <c r="Q34" s="384">
        <v>0</v>
      </c>
      <c r="R34" s="413"/>
      <c r="S34" s="136"/>
      <c r="T34" s="137"/>
      <c r="U34" s="136"/>
      <c r="V34" s="384">
        <v>0</v>
      </c>
      <c r="W34" s="385">
        <v>8.5</v>
      </c>
      <c r="X34" s="138"/>
      <c r="Y34" s="414"/>
      <c r="AA34" s="178" t="s">
        <v>77</v>
      </c>
      <c r="AB34" s="370">
        <v>10</v>
      </c>
      <c r="AC34" s="180" t="s">
        <v>80</v>
      </c>
      <c r="AD34" s="371" t="s">
        <v>82</v>
      </c>
      <c r="AE34" s="180" t="s">
        <v>80</v>
      </c>
      <c r="AF34" s="370">
        <v>9</v>
      </c>
      <c r="AG34" s="182" t="s">
        <v>81</v>
      </c>
    </row>
    <row r="35" spans="1:33">
      <c r="A35" s="188" t="s">
        <v>171</v>
      </c>
      <c r="B35" s="135">
        <v>12</v>
      </c>
      <c r="C35" s="413"/>
      <c r="D35" s="283"/>
      <c r="E35" s="284"/>
      <c r="F35" s="136"/>
      <c r="G35" s="384">
        <v>0</v>
      </c>
      <c r="H35" s="413"/>
      <c r="I35" s="136"/>
      <c r="J35" s="137"/>
      <c r="K35" s="136"/>
      <c r="L35" s="384">
        <v>0</v>
      </c>
      <c r="M35" s="413"/>
      <c r="N35" s="136"/>
      <c r="O35" s="137"/>
      <c r="P35" s="136"/>
      <c r="Q35" s="384">
        <v>0</v>
      </c>
      <c r="R35" s="413">
        <v>7</v>
      </c>
      <c r="S35" s="136">
        <v>3.5</v>
      </c>
      <c r="T35" s="137">
        <v>7.2</v>
      </c>
      <c r="U35" s="136"/>
      <c r="V35" s="384">
        <v>10.7</v>
      </c>
      <c r="W35" s="385">
        <v>10.7</v>
      </c>
      <c r="X35" s="138"/>
      <c r="Y35" s="414"/>
      <c r="AA35" s="169" t="s">
        <v>77</v>
      </c>
      <c r="AB35" s="372">
        <v>9</v>
      </c>
      <c r="AC35" s="168" t="s">
        <v>80</v>
      </c>
      <c r="AD35" s="152" t="s">
        <v>83</v>
      </c>
      <c r="AE35" s="168" t="s">
        <v>80</v>
      </c>
      <c r="AF35" s="372">
        <v>8</v>
      </c>
      <c r="AG35" s="144" t="s">
        <v>81</v>
      </c>
    </row>
    <row r="36" spans="1:33">
      <c r="A36" s="188" t="s">
        <v>172</v>
      </c>
      <c r="B36" s="135">
        <v>12</v>
      </c>
      <c r="C36" s="413"/>
      <c r="D36" s="283"/>
      <c r="E36" s="284"/>
      <c r="F36" s="136"/>
      <c r="G36" s="384">
        <v>0</v>
      </c>
      <c r="H36" s="413"/>
      <c r="I36" s="136"/>
      <c r="J36" s="137"/>
      <c r="K36" s="136"/>
      <c r="L36" s="384">
        <v>0</v>
      </c>
      <c r="M36" s="413">
        <v>7</v>
      </c>
      <c r="N36" s="136">
        <v>2</v>
      </c>
      <c r="O36" s="137">
        <v>0.95</v>
      </c>
      <c r="P36" s="136"/>
      <c r="Q36" s="384">
        <v>2.95</v>
      </c>
      <c r="R36" s="413"/>
      <c r="S36" s="136"/>
      <c r="T36" s="137"/>
      <c r="U36" s="136"/>
      <c r="V36" s="384">
        <v>0</v>
      </c>
      <c r="W36" s="385">
        <v>2.95</v>
      </c>
      <c r="X36" s="138"/>
      <c r="Y36" s="414"/>
      <c r="AA36" s="169" t="s">
        <v>77</v>
      </c>
      <c r="AB36" s="372">
        <v>8</v>
      </c>
      <c r="AC36" s="168" t="s">
        <v>80</v>
      </c>
      <c r="AD36" s="152" t="s">
        <v>84</v>
      </c>
      <c r="AE36" s="168" t="s">
        <v>80</v>
      </c>
      <c r="AF36" s="372">
        <v>6</v>
      </c>
      <c r="AG36" s="144" t="s">
        <v>81</v>
      </c>
    </row>
    <row r="37" spans="1:33">
      <c r="A37" s="188" t="s">
        <v>173</v>
      </c>
      <c r="B37" s="135">
        <v>11</v>
      </c>
      <c r="C37" s="413">
        <v>7</v>
      </c>
      <c r="D37" s="283">
        <v>5</v>
      </c>
      <c r="E37" s="284">
        <v>7.9</v>
      </c>
      <c r="F37" s="136"/>
      <c r="G37" s="384">
        <v>12.9</v>
      </c>
      <c r="H37" s="413"/>
      <c r="I37" s="136"/>
      <c r="J37" s="137"/>
      <c r="K37" s="136"/>
      <c r="L37" s="384">
        <v>0</v>
      </c>
      <c r="M37" s="413"/>
      <c r="N37" s="136"/>
      <c r="O37" s="137"/>
      <c r="P37" s="136"/>
      <c r="Q37" s="384">
        <v>0</v>
      </c>
      <c r="R37" s="413"/>
      <c r="S37" s="136"/>
      <c r="T37" s="137"/>
      <c r="U37" s="136"/>
      <c r="V37" s="384">
        <v>0</v>
      </c>
      <c r="W37" s="385">
        <v>12.9</v>
      </c>
      <c r="X37" s="138"/>
      <c r="Y37" s="414"/>
      <c r="AA37" s="169" t="s">
        <v>77</v>
      </c>
      <c r="AB37" s="372">
        <v>7</v>
      </c>
      <c r="AC37" s="168" t="s">
        <v>80</v>
      </c>
      <c r="AD37" s="152" t="s">
        <v>85</v>
      </c>
      <c r="AE37" s="168" t="s">
        <v>80</v>
      </c>
      <c r="AF37" s="372">
        <v>5</v>
      </c>
      <c r="AG37" s="144" t="s">
        <v>81</v>
      </c>
    </row>
    <row r="38" spans="1:33">
      <c r="A38" s="188" t="s">
        <v>174</v>
      </c>
      <c r="B38" s="135">
        <v>12</v>
      </c>
      <c r="C38" s="413">
        <v>7</v>
      </c>
      <c r="D38" s="283">
        <v>5</v>
      </c>
      <c r="E38" s="284">
        <v>7.85</v>
      </c>
      <c r="F38" s="136"/>
      <c r="G38" s="384">
        <v>12.85</v>
      </c>
      <c r="H38" s="413">
        <v>7</v>
      </c>
      <c r="I38" s="136">
        <v>3</v>
      </c>
      <c r="J38" s="137">
        <v>8.1</v>
      </c>
      <c r="K38" s="136"/>
      <c r="L38" s="384">
        <v>11.1</v>
      </c>
      <c r="M38" s="413">
        <v>7</v>
      </c>
      <c r="N38" s="136">
        <v>2.5</v>
      </c>
      <c r="O38" s="137">
        <v>4.95</v>
      </c>
      <c r="P38" s="136"/>
      <c r="Q38" s="384">
        <v>7.45</v>
      </c>
      <c r="R38" s="413">
        <v>7</v>
      </c>
      <c r="S38" s="136">
        <v>3.5</v>
      </c>
      <c r="T38" s="137">
        <v>8</v>
      </c>
      <c r="U38" s="136"/>
      <c r="V38" s="384">
        <v>11.5</v>
      </c>
      <c r="W38" s="385">
        <v>42.9</v>
      </c>
      <c r="X38" s="138"/>
      <c r="Y38" s="414"/>
      <c r="AA38" s="169"/>
      <c r="AB38" s="372"/>
      <c r="AC38" s="168"/>
      <c r="AD38" s="152"/>
      <c r="AE38" s="168"/>
      <c r="AF38" s="372"/>
      <c r="AG38" s="144"/>
    </row>
    <row r="39" spans="1:33">
      <c r="A39" s="188" t="s">
        <v>175</v>
      </c>
      <c r="B39" s="135">
        <v>11</v>
      </c>
      <c r="C39" s="413">
        <v>7</v>
      </c>
      <c r="D39" s="283">
        <v>5</v>
      </c>
      <c r="E39" s="284">
        <v>7.3</v>
      </c>
      <c r="F39" s="136"/>
      <c r="G39" s="384">
        <v>12.3</v>
      </c>
      <c r="H39" s="413">
        <v>7</v>
      </c>
      <c r="I39" s="136">
        <v>3</v>
      </c>
      <c r="J39" s="137">
        <v>6.9</v>
      </c>
      <c r="K39" s="136"/>
      <c r="L39" s="384">
        <v>9.9</v>
      </c>
      <c r="M39" s="413">
        <v>7</v>
      </c>
      <c r="N39" s="136">
        <v>3</v>
      </c>
      <c r="O39" s="137">
        <v>5.25</v>
      </c>
      <c r="P39" s="136">
        <v>0.5</v>
      </c>
      <c r="Q39" s="384">
        <v>7.75</v>
      </c>
      <c r="R39" s="413">
        <v>7</v>
      </c>
      <c r="S39" s="136">
        <v>4</v>
      </c>
      <c r="T39" s="137">
        <v>7.6</v>
      </c>
      <c r="U39" s="136"/>
      <c r="V39" s="384">
        <v>11.6</v>
      </c>
      <c r="W39" s="385">
        <v>41.550000000000004</v>
      </c>
      <c r="X39" s="138"/>
      <c r="Y39" s="414"/>
      <c r="AA39" s="169"/>
      <c r="AB39" s="372"/>
      <c r="AC39" s="168"/>
      <c r="AD39" s="152"/>
      <c r="AE39" s="168"/>
      <c r="AF39" s="372"/>
      <c r="AG39" s="144"/>
    </row>
    <row r="40" spans="1:33">
      <c r="A40" s="188" t="s">
        <v>176</v>
      </c>
      <c r="B40" s="135">
        <v>10</v>
      </c>
      <c r="C40" s="413">
        <v>8</v>
      </c>
      <c r="D40" s="283">
        <v>6</v>
      </c>
      <c r="E40" s="284">
        <v>8.4</v>
      </c>
      <c r="F40" s="136"/>
      <c r="G40" s="384">
        <v>14.4</v>
      </c>
      <c r="H40" s="413">
        <v>7</v>
      </c>
      <c r="I40" s="136">
        <v>3.5</v>
      </c>
      <c r="J40" s="137">
        <v>7.5</v>
      </c>
      <c r="K40" s="136"/>
      <c r="L40" s="384">
        <v>11</v>
      </c>
      <c r="M40" s="413">
        <v>7</v>
      </c>
      <c r="N40" s="136">
        <v>3.5</v>
      </c>
      <c r="O40" s="137">
        <v>7.7</v>
      </c>
      <c r="P40" s="136"/>
      <c r="Q40" s="384">
        <v>11.2</v>
      </c>
      <c r="R40" s="413">
        <v>8</v>
      </c>
      <c r="S40" s="136">
        <v>6</v>
      </c>
      <c r="T40" s="137">
        <v>8.1</v>
      </c>
      <c r="U40" s="136"/>
      <c r="V40" s="384">
        <v>14.1</v>
      </c>
      <c r="W40" s="385">
        <v>50.699999999999996</v>
      </c>
      <c r="X40" s="138"/>
      <c r="Y40" s="414"/>
      <c r="AA40" s="169"/>
      <c r="AB40" s="372"/>
      <c r="AC40" s="168"/>
      <c r="AD40" s="152"/>
      <c r="AE40" s="168"/>
      <c r="AF40" s="372"/>
      <c r="AG40" s="144"/>
    </row>
    <row r="41" spans="1:33" ht="16.5" thickBot="1">
      <c r="A41" s="155" t="s">
        <v>7</v>
      </c>
      <c r="B41" s="150"/>
      <c r="C41" s="166"/>
      <c r="D41" s="285"/>
      <c r="E41" s="286"/>
      <c r="F41" s="139"/>
      <c r="G41" s="141">
        <v>40.15</v>
      </c>
      <c r="H41" s="166"/>
      <c r="I41" s="139"/>
      <c r="J41" s="140"/>
      <c r="K41" s="139"/>
      <c r="L41" s="141">
        <v>32</v>
      </c>
      <c r="M41" s="166"/>
      <c r="N41" s="139"/>
      <c r="O41" s="140"/>
      <c r="P41" s="139"/>
      <c r="Q41" s="141">
        <v>26.4</v>
      </c>
      <c r="R41" s="166"/>
      <c r="S41" s="139"/>
      <c r="T41" s="140"/>
      <c r="U41" s="139"/>
      <c r="V41" s="141">
        <v>37.200000000000003</v>
      </c>
      <c r="W41" s="147">
        <v>135.75</v>
      </c>
      <c r="X41" s="142">
        <v>5</v>
      </c>
      <c r="Y41" s="159"/>
      <c r="AA41" s="125" t="s">
        <v>166</v>
      </c>
    </row>
    <row r="42" spans="1:33" ht="13.5" thickTop="1">
      <c r="G42" s="179"/>
      <c r="I42" s="180"/>
      <c r="J42" s="181"/>
      <c r="L42" s="179"/>
      <c r="N42" s="183"/>
    </row>
    <row r="43" spans="1:33">
      <c r="G43" s="163"/>
      <c r="I43" s="168"/>
      <c r="J43" s="171"/>
      <c r="L43" s="163"/>
      <c r="N43" s="170"/>
    </row>
    <row r="44" spans="1:33">
      <c r="G44" s="163"/>
      <c r="I44" s="168"/>
      <c r="J44" s="171"/>
      <c r="L44" s="163"/>
      <c r="N44" s="170"/>
    </row>
    <row r="45" spans="1:33">
      <c r="G45" s="163"/>
      <c r="I45" s="168"/>
      <c r="J45" s="171"/>
      <c r="L45" s="163"/>
      <c r="N45" s="170"/>
    </row>
  </sheetData>
  <sheetProtection formatCells="0" formatColumns="0" formatRows="0" selectLockedCells="1" sort="0"/>
  <sortState ref="A5:AJ49">
    <sortCondition descending="1" ref="W5:W49"/>
  </sortState>
  <conditionalFormatting sqref="X1 X4:X65525">
    <cfRule type="cellIs" dxfId="38" priority="91" stopIfTrue="1" operator="equal">
      <formula>1</formula>
    </cfRule>
    <cfRule type="cellIs" dxfId="37" priority="92" stopIfTrue="1" operator="equal">
      <formula>2</formula>
    </cfRule>
    <cfRule type="cellIs" dxfId="36" priority="93" stopIfTrue="1" operator="equal">
      <formula>3</formula>
    </cfRule>
  </conditionalFormatting>
  <conditionalFormatting sqref="X13:X16 X6:X10">
    <cfRule type="cellIs" dxfId="35" priority="88" stopIfTrue="1" operator="equal">
      <formula>1</formula>
    </cfRule>
    <cfRule type="cellIs" dxfId="34" priority="89" stopIfTrue="1" operator="equal">
      <formula>2</formula>
    </cfRule>
    <cfRule type="cellIs" dxfId="33" priority="90" stopIfTrue="1" operator="equal">
      <formula>3</formula>
    </cfRule>
  </conditionalFormatting>
  <conditionalFormatting sqref="X12">
    <cfRule type="cellIs" dxfId="32" priority="85" stopIfTrue="1" operator="equal">
      <formula>1</formula>
    </cfRule>
    <cfRule type="cellIs" dxfId="31" priority="86" stopIfTrue="1" operator="equal">
      <formula>2</formula>
    </cfRule>
    <cfRule type="cellIs" dxfId="30" priority="87" stopIfTrue="1" operator="equal">
      <formula>3</formula>
    </cfRule>
  </conditionalFormatting>
  <conditionalFormatting sqref="X13:X16 X7:X10">
    <cfRule type="cellIs" dxfId="29" priority="82" stopIfTrue="1" operator="equal">
      <formula>2</formula>
    </cfRule>
    <cfRule type="cellIs" dxfId="28" priority="83" stopIfTrue="1" operator="equal">
      <formula>3</formula>
    </cfRule>
    <cfRule type="cellIs" dxfId="27" priority="84" stopIfTrue="1" operator="equal">
      <formula>1</formula>
    </cfRule>
  </conditionalFormatting>
  <conditionalFormatting sqref="X23:X32 X41 X17 X11">
    <cfRule type="cellIs" dxfId="26" priority="79" stopIfTrue="1" operator="equal">
      <formula>1</formula>
    </cfRule>
    <cfRule type="cellIs" dxfId="25" priority="80" stopIfTrue="1" operator="equal">
      <formula>2</formula>
    </cfRule>
    <cfRule type="cellIs" dxfId="24" priority="81" stopIfTrue="1" operator="equal">
      <formula>3</formula>
    </cfRule>
  </conditionalFormatting>
  <conditionalFormatting sqref="X23:X32 X41 X17 X11">
    <cfRule type="cellIs" dxfId="23" priority="76" stopIfTrue="1" operator="equal">
      <formula>1</formula>
    </cfRule>
    <cfRule type="cellIs" dxfId="22" priority="77" stopIfTrue="1" operator="equal">
      <formula>2</formula>
    </cfRule>
    <cfRule type="cellIs" dxfId="21" priority="78" stopIfTrue="1" operator="equal">
      <formula>3</formula>
    </cfRule>
  </conditionalFormatting>
  <pageMargins left="0.52" right="0.12" top="0.31" bottom="0.18" header="0.11811023622047245" footer="0.15748031496062992"/>
  <pageSetup paperSize="9" fitToHeight="2" orientation="landscape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Tabelle8"/>
  <dimension ref="A1:Y204"/>
  <sheetViews>
    <sheetView workbookViewId="0">
      <selection activeCell="X9" sqref="X9"/>
    </sheetView>
  </sheetViews>
  <sheetFormatPr baseColWidth="10" defaultRowHeight="12.75"/>
  <cols>
    <col min="1" max="1" width="22.28515625" style="202" customWidth="1"/>
    <col min="2" max="2" width="3.28515625" style="143" bestFit="1" customWidth="1"/>
    <col min="3" max="3" width="3.140625" style="144" customWidth="1"/>
    <col min="4" max="4" width="4" style="145" customWidth="1"/>
    <col min="5" max="5" width="2.5703125" style="144" customWidth="1"/>
    <col min="6" max="6" width="5.85546875" style="152" customWidth="1"/>
    <col min="7" max="7" width="3.140625" style="144" customWidth="1"/>
    <col min="8" max="8" width="4" style="145" customWidth="1"/>
    <col min="9" max="9" width="3.42578125" style="144" bestFit="1" customWidth="1"/>
    <col min="10" max="10" width="6" style="152" customWidth="1"/>
    <col min="11" max="11" width="3.140625" style="144" customWidth="1"/>
    <col min="12" max="12" width="4" style="145" customWidth="1"/>
    <col min="13" max="13" width="3.42578125" style="144" customWidth="1"/>
    <col min="14" max="14" width="6.140625" style="152" customWidth="1"/>
    <col min="15" max="15" width="3.140625" style="144" customWidth="1"/>
    <col min="16" max="16" width="4" style="145" customWidth="1"/>
    <col min="17" max="17" width="3.140625" style="144" customWidth="1"/>
    <col min="18" max="18" width="5.7109375" style="152" customWidth="1"/>
    <col min="19" max="19" width="8" style="152" customWidth="1"/>
    <col min="20" max="20" width="3.140625" style="146" bestFit="1" customWidth="1"/>
    <col min="21" max="21" width="3" style="125" customWidth="1"/>
    <col min="22" max="22" width="13.42578125" style="185" bestFit="1" customWidth="1"/>
    <col min="23" max="16384" width="11.42578125" style="125"/>
  </cols>
  <sheetData>
    <row r="1" spans="1:22" ht="17.25" customHeight="1">
      <c r="A1" s="153" t="s">
        <v>87</v>
      </c>
      <c r="B1" s="222"/>
      <c r="C1" s="124"/>
      <c r="D1" s="124"/>
      <c r="E1" s="196"/>
      <c r="F1" s="124"/>
      <c r="G1" s="124"/>
      <c r="H1" s="124"/>
      <c r="I1" s="196"/>
      <c r="J1" s="124"/>
      <c r="K1" s="124"/>
      <c r="L1" s="124"/>
      <c r="M1" s="196"/>
      <c r="N1" s="124"/>
      <c r="O1" s="124"/>
      <c r="P1" s="124"/>
      <c r="Q1" s="196"/>
      <c r="R1" s="124"/>
      <c r="S1" s="149"/>
      <c r="T1" s="124"/>
    </row>
    <row r="2" spans="1:22" ht="15">
      <c r="A2" s="172" t="s">
        <v>177</v>
      </c>
      <c r="B2" s="223"/>
      <c r="C2" s="126"/>
      <c r="D2" s="126"/>
      <c r="E2" s="197"/>
      <c r="F2" s="126"/>
      <c r="G2" s="126"/>
      <c r="H2" s="126"/>
      <c r="I2" s="197"/>
      <c r="J2" s="383"/>
      <c r="K2" s="126"/>
      <c r="L2" s="126"/>
      <c r="M2" s="197"/>
      <c r="N2" s="128"/>
      <c r="O2" s="126"/>
      <c r="P2" s="126"/>
      <c r="Q2" s="197"/>
      <c r="R2" s="128"/>
      <c r="S2" s="125"/>
      <c r="T2" s="125"/>
    </row>
    <row r="3" spans="1:22" ht="25.5" customHeight="1">
      <c r="A3" s="154"/>
      <c r="B3" s="129"/>
      <c r="C3" s="130"/>
      <c r="D3" s="131"/>
      <c r="E3" s="130"/>
      <c r="F3" s="151"/>
      <c r="G3" s="130"/>
      <c r="H3" s="131"/>
      <c r="I3" s="130"/>
      <c r="J3" s="151"/>
      <c r="K3" s="130"/>
      <c r="L3" s="131"/>
      <c r="M3" s="130"/>
      <c r="N3" s="151"/>
      <c r="O3" s="130"/>
      <c r="P3" s="131"/>
      <c r="Q3" s="130"/>
      <c r="R3" s="151"/>
      <c r="S3" s="391"/>
      <c r="T3" s="132"/>
    </row>
    <row r="4" spans="1:22" s="133" customFormat="1" ht="13.5" thickBot="1">
      <c r="A4" s="258" t="s">
        <v>16</v>
      </c>
      <c r="B4" s="259" t="s">
        <v>86</v>
      </c>
      <c r="C4" s="260" t="s">
        <v>64</v>
      </c>
      <c r="D4" s="261" t="s">
        <v>65</v>
      </c>
      <c r="E4" s="262" t="s">
        <v>70</v>
      </c>
      <c r="F4" s="263" t="s">
        <v>2</v>
      </c>
      <c r="G4" s="260" t="s">
        <v>64</v>
      </c>
      <c r="H4" s="261" t="s">
        <v>65</v>
      </c>
      <c r="I4" s="262" t="s">
        <v>70</v>
      </c>
      <c r="J4" s="263" t="s">
        <v>3</v>
      </c>
      <c r="K4" s="260" t="s">
        <v>64</v>
      </c>
      <c r="L4" s="261" t="s">
        <v>65</v>
      </c>
      <c r="M4" s="262" t="s">
        <v>70</v>
      </c>
      <c r="N4" s="263" t="s">
        <v>4</v>
      </c>
      <c r="O4" s="260" t="s">
        <v>64</v>
      </c>
      <c r="P4" s="261" t="s">
        <v>65</v>
      </c>
      <c r="Q4" s="262" t="s">
        <v>70</v>
      </c>
      <c r="R4" s="263" t="s">
        <v>1</v>
      </c>
      <c r="S4" s="264" t="s">
        <v>11</v>
      </c>
      <c r="T4" s="265" t="s">
        <v>17</v>
      </c>
      <c r="V4" s="376"/>
    </row>
    <row r="5" spans="1:22" s="134" customFormat="1" ht="18" customHeight="1" thickBot="1">
      <c r="A5" s="266" t="s">
        <v>92</v>
      </c>
      <c r="B5" s="267"/>
      <c r="C5" s="253"/>
      <c r="D5" s="254"/>
      <c r="E5" s="253"/>
      <c r="F5" s="255"/>
      <c r="G5" s="253"/>
      <c r="H5" s="254"/>
      <c r="I5" s="253"/>
      <c r="J5" s="268"/>
      <c r="K5" s="253"/>
      <c r="L5" s="254"/>
      <c r="M5" s="253"/>
      <c r="N5" s="255"/>
      <c r="O5" s="253"/>
      <c r="P5" s="254"/>
      <c r="Q5" s="253"/>
      <c r="R5" s="255"/>
      <c r="S5" s="399" t="s">
        <v>167</v>
      </c>
      <c r="T5" s="257"/>
      <c r="V5" s="377"/>
    </row>
    <row r="6" spans="1:22" s="128" customFormat="1" ht="13.5" customHeight="1">
      <c r="A6" s="212" t="s">
        <v>88</v>
      </c>
      <c r="B6" s="213" t="s">
        <v>98</v>
      </c>
      <c r="C6" s="214" t="s">
        <v>64</v>
      </c>
      <c r="D6" s="215" t="s">
        <v>65</v>
      </c>
      <c r="E6" s="216" t="s">
        <v>70</v>
      </c>
      <c r="F6" s="217" t="s">
        <v>2</v>
      </c>
      <c r="G6" s="214" t="s">
        <v>64</v>
      </c>
      <c r="H6" s="215" t="s">
        <v>65</v>
      </c>
      <c r="I6" s="216" t="s">
        <v>70</v>
      </c>
      <c r="J6" s="217" t="s">
        <v>3</v>
      </c>
      <c r="K6" s="214" t="s">
        <v>64</v>
      </c>
      <c r="L6" s="215" t="s">
        <v>65</v>
      </c>
      <c r="M6" s="216" t="s">
        <v>70</v>
      </c>
      <c r="N6" s="217" t="s">
        <v>4</v>
      </c>
      <c r="O6" s="214" t="s">
        <v>64</v>
      </c>
      <c r="P6" s="215" t="s">
        <v>65</v>
      </c>
      <c r="Q6" s="216" t="s">
        <v>70</v>
      </c>
      <c r="R6" s="217" t="s">
        <v>1</v>
      </c>
      <c r="S6" s="218" t="s">
        <v>11</v>
      </c>
      <c r="T6" s="219" t="s">
        <v>17</v>
      </c>
      <c r="V6" s="378"/>
    </row>
    <row r="7" spans="1:22" ht="12.75" customHeight="1">
      <c r="A7" s="220" t="s">
        <v>362</v>
      </c>
      <c r="B7" s="224">
        <v>99</v>
      </c>
      <c r="C7" s="136">
        <v>3.5</v>
      </c>
      <c r="D7" s="137">
        <v>8</v>
      </c>
      <c r="E7" s="136"/>
      <c r="F7" s="389">
        <v>11.5</v>
      </c>
      <c r="G7" s="136"/>
      <c r="H7" s="137"/>
      <c r="I7" s="136"/>
      <c r="J7" s="389">
        <v>0</v>
      </c>
      <c r="K7" s="136"/>
      <c r="L7" s="137"/>
      <c r="M7" s="136"/>
      <c r="N7" s="389">
        <v>0</v>
      </c>
      <c r="O7" s="136"/>
      <c r="P7" s="137"/>
      <c r="Q7" s="136"/>
      <c r="R7" s="389">
        <v>0</v>
      </c>
      <c r="S7" s="385">
        <v>11.5</v>
      </c>
      <c r="T7" s="138"/>
    </row>
    <row r="8" spans="1:22" ht="12.75" customHeight="1">
      <c r="A8" s="220" t="s">
        <v>363</v>
      </c>
      <c r="B8" s="224">
        <v>96</v>
      </c>
      <c r="C8" s="136"/>
      <c r="D8" s="137"/>
      <c r="E8" s="136"/>
      <c r="F8" s="389">
        <v>0</v>
      </c>
      <c r="G8" s="136">
        <v>2.2999999999999998</v>
      </c>
      <c r="H8" s="137">
        <v>6.7</v>
      </c>
      <c r="I8" s="136"/>
      <c r="J8" s="389">
        <v>9</v>
      </c>
      <c r="K8" s="136"/>
      <c r="L8" s="137"/>
      <c r="M8" s="136"/>
      <c r="N8" s="389">
        <v>0</v>
      </c>
      <c r="O8" s="136"/>
      <c r="P8" s="137"/>
      <c r="Q8" s="136"/>
      <c r="R8" s="389">
        <v>0</v>
      </c>
      <c r="S8" s="385">
        <v>9</v>
      </c>
      <c r="T8" s="138"/>
    </row>
    <row r="9" spans="1:22" ht="12.75" customHeight="1">
      <c r="A9" s="220" t="s">
        <v>364</v>
      </c>
      <c r="B9" s="224">
        <v>1</v>
      </c>
      <c r="C9" s="136">
        <v>3.5</v>
      </c>
      <c r="D9" s="137">
        <v>8.4</v>
      </c>
      <c r="E9" s="136"/>
      <c r="F9" s="389">
        <v>11.9</v>
      </c>
      <c r="G9" s="136"/>
      <c r="H9" s="137"/>
      <c r="I9" s="136"/>
      <c r="J9" s="389">
        <v>0</v>
      </c>
      <c r="K9" s="136">
        <v>5.4</v>
      </c>
      <c r="L9" s="137">
        <v>5.35</v>
      </c>
      <c r="M9" s="136"/>
      <c r="N9" s="389">
        <v>10.75</v>
      </c>
      <c r="O9" s="136">
        <v>5.5</v>
      </c>
      <c r="P9" s="137">
        <v>7.45</v>
      </c>
      <c r="Q9" s="136"/>
      <c r="R9" s="389">
        <v>12.95</v>
      </c>
      <c r="S9" s="385">
        <v>35.599999999999994</v>
      </c>
      <c r="T9" s="138"/>
    </row>
    <row r="10" spans="1:22" ht="12.75" customHeight="1">
      <c r="A10" s="220" t="s">
        <v>365</v>
      </c>
      <c r="B10" s="224">
        <v>0</v>
      </c>
      <c r="C10" s="136">
        <v>3.5</v>
      </c>
      <c r="D10" s="137">
        <v>8</v>
      </c>
      <c r="E10" s="136"/>
      <c r="F10" s="389">
        <v>11.5</v>
      </c>
      <c r="G10" s="136">
        <v>2.5</v>
      </c>
      <c r="H10" s="137">
        <v>6.9</v>
      </c>
      <c r="I10" s="136"/>
      <c r="J10" s="389">
        <v>9.4</v>
      </c>
      <c r="K10" s="136">
        <v>3.3</v>
      </c>
      <c r="L10" s="137">
        <v>4.95</v>
      </c>
      <c r="M10" s="136"/>
      <c r="N10" s="389">
        <v>8.25</v>
      </c>
      <c r="O10" s="136">
        <v>5.5</v>
      </c>
      <c r="P10" s="137">
        <v>7.9</v>
      </c>
      <c r="Q10" s="136"/>
      <c r="R10" s="389">
        <v>13.4</v>
      </c>
      <c r="S10" s="385">
        <v>42.55</v>
      </c>
      <c r="T10" s="138"/>
    </row>
    <row r="11" spans="1:22" ht="12.75" customHeight="1">
      <c r="A11" s="220" t="s">
        <v>366</v>
      </c>
      <c r="B11" s="224">
        <v>3</v>
      </c>
      <c r="C11" s="136">
        <v>5</v>
      </c>
      <c r="D11" s="137">
        <v>7.4</v>
      </c>
      <c r="E11" s="136"/>
      <c r="F11" s="389">
        <v>12.4</v>
      </c>
      <c r="G11" s="136">
        <v>4.4000000000000004</v>
      </c>
      <c r="H11" s="137">
        <v>6.1</v>
      </c>
      <c r="I11" s="136"/>
      <c r="J11" s="389">
        <v>10.5</v>
      </c>
      <c r="K11" s="136">
        <v>3.3</v>
      </c>
      <c r="L11" s="137">
        <v>6.75</v>
      </c>
      <c r="M11" s="136"/>
      <c r="N11" s="389">
        <v>10.050000000000001</v>
      </c>
      <c r="O11" s="136">
        <v>5.7</v>
      </c>
      <c r="P11" s="137">
        <v>7.95</v>
      </c>
      <c r="Q11" s="136"/>
      <c r="R11" s="389">
        <v>13.65</v>
      </c>
      <c r="S11" s="385">
        <v>46.6</v>
      </c>
      <c r="T11" s="138"/>
    </row>
    <row r="12" spans="1:22" ht="12.75" customHeight="1">
      <c r="A12" s="220" t="s">
        <v>367</v>
      </c>
      <c r="B12" s="224">
        <v>5</v>
      </c>
      <c r="C12" s="136"/>
      <c r="D12" s="137"/>
      <c r="E12" s="136"/>
      <c r="F12" s="389">
        <v>0</v>
      </c>
      <c r="G12" s="136">
        <v>4.2</v>
      </c>
      <c r="H12" s="137">
        <v>8.3000000000000007</v>
      </c>
      <c r="I12" s="136"/>
      <c r="J12" s="389">
        <v>12.5</v>
      </c>
      <c r="K12" s="136">
        <v>4</v>
      </c>
      <c r="L12" s="137">
        <v>6</v>
      </c>
      <c r="M12" s="136"/>
      <c r="N12" s="389">
        <v>10</v>
      </c>
      <c r="O12" s="136">
        <v>4.9000000000000004</v>
      </c>
      <c r="P12" s="137">
        <v>8.15</v>
      </c>
      <c r="Q12" s="136"/>
      <c r="R12" s="389">
        <v>13.05</v>
      </c>
      <c r="S12" s="385">
        <v>35.549999999999997</v>
      </c>
      <c r="T12" s="138"/>
    </row>
    <row r="13" spans="1:22" ht="16.5" customHeight="1" thickBot="1">
      <c r="A13" s="155" t="s">
        <v>88</v>
      </c>
      <c r="B13" s="221"/>
      <c r="C13" s="139"/>
      <c r="D13" s="140"/>
      <c r="E13" s="139"/>
      <c r="F13" s="141">
        <v>35.799999999999997</v>
      </c>
      <c r="G13" s="139"/>
      <c r="H13" s="140"/>
      <c r="I13" s="139"/>
      <c r="J13" s="141">
        <v>32.4</v>
      </c>
      <c r="K13" s="139"/>
      <c r="L13" s="140"/>
      <c r="M13" s="139"/>
      <c r="N13" s="141">
        <v>30.8</v>
      </c>
      <c r="O13" s="139"/>
      <c r="P13" s="140"/>
      <c r="Q13" s="139"/>
      <c r="R13" s="141">
        <v>40.1</v>
      </c>
      <c r="S13" s="147">
        <v>139.1</v>
      </c>
      <c r="T13" s="142">
        <v>1</v>
      </c>
    </row>
    <row r="14" spans="1:22" s="128" customFormat="1" ht="13.5" customHeight="1" thickTop="1">
      <c r="A14" s="212" t="s">
        <v>94</v>
      </c>
      <c r="B14" s="213" t="s">
        <v>98</v>
      </c>
      <c r="C14" s="214" t="s">
        <v>64</v>
      </c>
      <c r="D14" s="215" t="s">
        <v>65</v>
      </c>
      <c r="E14" s="216" t="s">
        <v>70</v>
      </c>
      <c r="F14" s="217" t="s">
        <v>2</v>
      </c>
      <c r="G14" s="214" t="s">
        <v>64</v>
      </c>
      <c r="H14" s="215" t="s">
        <v>65</v>
      </c>
      <c r="I14" s="216" t="s">
        <v>70</v>
      </c>
      <c r="J14" s="217" t="s">
        <v>3</v>
      </c>
      <c r="K14" s="214" t="s">
        <v>64</v>
      </c>
      <c r="L14" s="215" t="s">
        <v>65</v>
      </c>
      <c r="M14" s="216" t="s">
        <v>70</v>
      </c>
      <c r="N14" s="217" t="s">
        <v>4</v>
      </c>
      <c r="O14" s="214" t="s">
        <v>64</v>
      </c>
      <c r="P14" s="215" t="s">
        <v>65</v>
      </c>
      <c r="Q14" s="216" t="s">
        <v>70</v>
      </c>
      <c r="R14" s="217" t="s">
        <v>1</v>
      </c>
      <c r="S14" s="218" t="s">
        <v>11</v>
      </c>
      <c r="T14" s="219" t="s">
        <v>17</v>
      </c>
      <c r="V14" s="378"/>
    </row>
    <row r="15" spans="1:22" ht="12.75" customHeight="1">
      <c r="A15" s="220" t="s">
        <v>255</v>
      </c>
      <c r="B15" s="224">
        <v>99</v>
      </c>
      <c r="C15" s="136">
        <v>4.3</v>
      </c>
      <c r="D15" s="137">
        <v>7.7</v>
      </c>
      <c r="E15" s="136"/>
      <c r="F15" s="389">
        <v>12</v>
      </c>
      <c r="G15" s="136"/>
      <c r="H15" s="137"/>
      <c r="I15" s="136"/>
      <c r="J15" s="389">
        <v>0</v>
      </c>
      <c r="K15" s="136">
        <v>3.6</v>
      </c>
      <c r="L15" s="137">
        <v>5.95</v>
      </c>
      <c r="M15" s="136"/>
      <c r="N15" s="389">
        <v>9.5500000000000007</v>
      </c>
      <c r="O15" s="136"/>
      <c r="P15" s="137"/>
      <c r="Q15" s="136"/>
      <c r="R15" s="389">
        <v>0</v>
      </c>
      <c r="S15" s="385">
        <v>21.55</v>
      </c>
      <c r="T15" s="138"/>
    </row>
    <row r="16" spans="1:22" ht="12.75" customHeight="1">
      <c r="A16" s="220" t="s">
        <v>256</v>
      </c>
      <c r="B16" s="224">
        <v>2</v>
      </c>
      <c r="C16" s="136">
        <v>3.5</v>
      </c>
      <c r="D16" s="137">
        <v>8.5</v>
      </c>
      <c r="E16" s="136"/>
      <c r="F16" s="389">
        <v>12</v>
      </c>
      <c r="G16" s="136">
        <v>4</v>
      </c>
      <c r="H16" s="137">
        <v>7</v>
      </c>
      <c r="I16" s="136"/>
      <c r="J16" s="389">
        <v>11</v>
      </c>
      <c r="K16" s="136">
        <v>4.3</v>
      </c>
      <c r="L16" s="137">
        <v>8.0500000000000007</v>
      </c>
      <c r="M16" s="136"/>
      <c r="N16" s="389">
        <v>12.350000000000001</v>
      </c>
      <c r="O16" s="136">
        <v>4.7</v>
      </c>
      <c r="P16" s="137">
        <v>8.35</v>
      </c>
      <c r="Q16" s="136"/>
      <c r="R16" s="389">
        <v>13.05</v>
      </c>
      <c r="S16" s="385">
        <v>48.400000000000006</v>
      </c>
      <c r="T16" s="138"/>
    </row>
    <row r="17" spans="1:22" ht="12.75" customHeight="1">
      <c r="A17" s="220" t="s">
        <v>257</v>
      </c>
      <c r="B17" s="224">
        <v>5</v>
      </c>
      <c r="C17" s="136">
        <v>4.3</v>
      </c>
      <c r="D17" s="137">
        <v>8.35</v>
      </c>
      <c r="E17" s="136"/>
      <c r="F17" s="389">
        <v>12.649999999999999</v>
      </c>
      <c r="G17" s="136">
        <v>1.5</v>
      </c>
      <c r="H17" s="137">
        <v>8.1</v>
      </c>
      <c r="I17" s="136">
        <v>1</v>
      </c>
      <c r="J17" s="389">
        <v>8.6</v>
      </c>
      <c r="K17" s="136"/>
      <c r="L17" s="137"/>
      <c r="M17" s="136"/>
      <c r="N17" s="389">
        <v>0</v>
      </c>
      <c r="O17" s="136">
        <v>3.4</v>
      </c>
      <c r="P17" s="137">
        <v>7.35</v>
      </c>
      <c r="Q17" s="136"/>
      <c r="R17" s="389">
        <v>10.75</v>
      </c>
      <c r="S17" s="385">
        <v>32</v>
      </c>
      <c r="T17" s="138"/>
    </row>
    <row r="18" spans="1:22" ht="12.75" customHeight="1">
      <c r="A18" s="220" t="s">
        <v>258</v>
      </c>
      <c r="B18" s="224">
        <v>5</v>
      </c>
      <c r="C18" s="136"/>
      <c r="D18" s="137"/>
      <c r="E18" s="136"/>
      <c r="F18" s="389">
        <v>0</v>
      </c>
      <c r="G18" s="136">
        <v>1.5</v>
      </c>
      <c r="H18" s="137">
        <v>7</v>
      </c>
      <c r="I18" s="136">
        <v>1</v>
      </c>
      <c r="J18" s="389">
        <v>7.5</v>
      </c>
      <c r="K18" s="136"/>
      <c r="L18" s="137"/>
      <c r="M18" s="136"/>
      <c r="N18" s="389">
        <v>0</v>
      </c>
      <c r="O18" s="136"/>
      <c r="P18" s="137"/>
      <c r="Q18" s="136"/>
      <c r="R18" s="389">
        <v>0</v>
      </c>
      <c r="S18" s="385">
        <v>7.5</v>
      </c>
      <c r="T18" s="138"/>
    </row>
    <row r="19" spans="1:22" ht="12.75" customHeight="1">
      <c r="A19" s="276" t="s">
        <v>259</v>
      </c>
      <c r="B19" s="224">
        <v>7</v>
      </c>
      <c r="C19" s="136"/>
      <c r="D19" s="137"/>
      <c r="E19" s="136"/>
      <c r="F19" s="389">
        <v>0</v>
      </c>
      <c r="G19" s="136">
        <v>1.6</v>
      </c>
      <c r="H19" s="137">
        <v>5.5</v>
      </c>
      <c r="I19" s="136"/>
      <c r="J19" s="389">
        <v>7.1</v>
      </c>
      <c r="K19" s="136">
        <v>2.7</v>
      </c>
      <c r="L19" s="137">
        <v>8</v>
      </c>
      <c r="M19" s="136"/>
      <c r="N19" s="389">
        <v>10.7</v>
      </c>
      <c r="O19" s="136">
        <v>3.1</v>
      </c>
      <c r="P19" s="137">
        <v>6.7</v>
      </c>
      <c r="Q19" s="136"/>
      <c r="R19" s="389">
        <v>9.8000000000000007</v>
      </c>
      <c r="S19" s="385">
        <v>27.599999999999998</v>
      </c>
      <c r="T19" s="138"/>
    </row>
    <row r="20" spans="1:22" ht="12.75" customHeight="1">
      <c r="A20" s="220" t="s">
        <v>260</v>
      </c>
      <c r="B20" s="224">
        <v>5</v>
      </c>
      <c r="C20" s="136">
        <v>4.3</v>
      </c>
      <c r="D20" s="137">
        <v>8.35</v>
      </c>
      <c r="E20" s="136"/>
      <c r="F20" s="389">
        <v>12.649999999999999</v>
      </c>
      <c r="G20" s="136"/>
      <c r="H20" s="137"/>
      <c r="I20" s="136"/>
      <c r="J20" s="389">
        <v>0</v>
      </c>
      <c r="K20" s="136">
        <v>3.3</v>
      </c>
      <c r="L20" s="137">
        <v>6.25</v>
      </c>
      <c r="M20" s="136"/>
      <c r="N20" s="389">
        <v>9.5500000000000007</v>
      </c>
      <c r="O20" s="136">
        <v>4.9000000000000004</v>
      </c>
      <c r="P20" s="137">
        <v>7.05</v>
      </c>
      <c r="Q20" s="136"/>
      <c r="R20" s="389">
        <v>11.95</v>
      </c>
      <c r="S20" s="385">
        <v>34.15</v>
      </c>
      <c r="T20" s="138"/>
    </row>
    <row r="21" spans="1:22" ht="16.5" customHeight="1" thickBot="1">
      <c r="A21" s="155" t="s">
        <v>94</v>
      </c>
      <c r="B21" s="221"/>
      <c r="C21" s="139"/>
      <c r="D21" s="140"/>
      <c r="E21" s="139"/>
      <c r="F21" s="141">
        <v>37.299999999999997</v>
      </c>
      <c r="G21" s="139"/>
      <c r="H21" s="140"/>
      <c r="I21" s="139"/>
      <c r="J21" s="141">
        <v>27.1</v>
      </c>
      <c r="K21" s="139"/>
      <c r="L21" s="140"/>
      <c r="M21" s="139"/>
      <c r="N21" s="141">
        <v>32.6</v>
      </c>
      <c r="O21" s="139"/>
      <c r="P21" s="140"/>
      <c r="Q21" s="139"/>
      <c r="R21" s="141">
        <v>35.75</v>
      </c>
      <c r="S21" s="147">
        <v>132.75</v>
      </c>
      <c r="T21" s="142">
        <v>2</v>
      </c>
    </row>
    <row r="22" spans="1:22" ht="41.25" customHeight="1" thickTop="1"/>
    <row r="23" spans="1:22" s="133" customFormat="1" ht="13.5" thickBot="1">
      <c r="A23" s="258" t="s">
        <v>16</v>
      </c>
      <c r="B23" s="259" t="s">
        <v>86</v>
      </c>
      <c r="C23" s="260" t="s">
        <v>64</v>
      </c>
      <c r="D23" s="261" t="s">
        <v>65</v>
      </c>
      <c r="E23" s="262" t="s">
        <v>70</v>
      </c>
      <c r="F23" s="263" t="s">
        <v>2</v>
      </c>
      <c r="G23" s="260" t="s">
        <v>64</v>
      </c>
      <c r="H23" s="261" t="s">
        <v>65</v>
      </c>
      <c r="I23" s="262" t="s">
        <v>70</v>
      </c>
      <c r="J23" s="263" t="s">
        <v>3</v>
      </c>
      <c r="K23" s="260" t="s">
        <v>64</v>
      </c>
      <c r="L23" s="261" t="s">
        <v>65</v>
      </c>
      <c r="M23" s="262" t="s">
        <v>70</v>
      </c>
      <c r="N23" s="263" t="s">
        <v>4</v>
      </c>
      <c r="O23" s="260" t="s">
        <v>64</v>
      </c>
      <c r="P23" s="261" t="s">
        <v>65</v>
      </c>
      <c r="Q23" s="262" t="s">
        <v>70</v>
      </c>
      <c r="R23" s="263" t="s">
        <v>1</v>
      </c>
      <c r="S23" s="264" t="s">
        <v>11</v>
      </c>
      <c r="T23" s="265" t="s">
        <v>17</v>
      </c>
      <c r="V23" s="376"/>
    </row>
    <row r="24" spans="1:22" s="134" customFormat="1" ht="18" customHeight="1" thickBot="1">
      <c r="A24" s="266" t="s">
        <v>93</v>
      </c>
      <c r="B24" s="267"/>
      <c r="C24" s="253"/>
      <c r="D24" s="254"/>
      <c r="E24" s="253"/>
      <c r="F24" s="255"/>
      <c r="G24" s="253"/>
      <c r="H24" s="254"/>
      <c r="I24" s="253"/>
      <c r="J24" s="268"/>
      <c r="K24" s="253"/>
      <c r="L24" s="254"/>
      <c r="M24" s="253"/>
      <c r="N24" s="255"/>
      <c r="O24" s="253"/>
      <c r="P24" s="254"/>
      <c r="Q24" s="253"/>
      <c r="R24" s="255"/>
      <c r="S24" s="399" t="s">
        <v>167</v>
      </c>
      <c r="T24" s="257"/>
      <c r="V24" s="377"/>
    </row>
    <row r="25" spans="1:22" s="128" customFormat="1" ht="13.5" customHeight="1">
      <c r="A25" s="294" t="s">
        <v>118</v>
      </c>
      <c r="B25" s="213" t="s">
        <v>98</v>
      </c>
      <c r="C25" s="214" t="s">
        <v>64</v>
      </c>
      <c r="D25" s="215" t="s">
        <v>65</v>
      </c>
      <c r="E25" s="216" t="s">
        <v>70</v>
      </c>
      <c r="F25" s="217" t="s">
        <v>2</v>
      </c>
      <c r="G25" s="214" t="s">
        <v>64</v>
      </c>
      <c r="H25" s="215" t="s">
        <v>65</v>
      </c>
      <c r="I25" s="216" t="s">
        <v>70</v>
      </c>
      <c r="J25" s="217" t="s">
        <v>3</v>
      </c>
      <c r="K25" s="214" t="s">
        <v>64</v>
      </c>
      <c r="L25" s="215" t="s">
        <v>65</v>
      </c>
      <c r="M25" s="216" t="s">
        <v>70</v>
      </c>
      <c r="N25" s="217" t="s">
        <v>4</v>
      </c>
      <c r="O25" s="214" t="s">
        <v>64</v>
      </c>
      <c r="P25" s="215" t="s">
        <v>65</v>
      </c>
      <c r="Q25" s="216" t="s">
        <v>70</v>
      </c>
      <c r="R25" s="217" t="s">
        <v>1</v>
      </c>
      <c r="S25" s="218" t="s">
        <v>11</v>
      </c>
      <c r="T25" s="219" t="s">
        <v>17</v>
      </c>
      <c r="V25" s="378"/>
    </row>
    <row r="26" spans="1:22" ht="12.75" customHeight="1">
      <c r="A26" s="188" t="s">
        <v>374</v>
      </c>
      <c r="B26" s="135">
        <v>3</v>
      </c>
      <c r="C26" s="136">
        <v>4.3</v>
      </c>
      <c r="D26" s="137">
        <v>8.4</v>
      </c>
      <c r="E26" s="136"/>
      <c r="F26" s="389">
        <v>12.7</v>
      </c>
      <c r="G26" s="136"/>
      <c r="H26" s="137"/>
      <c r="I26" s="136"/>
      <c r="J26" s="389">
        <v>0</v>
      </c>
      <c r="K26" s="136"/>
      <c r="L26" s="137"/>
      <c r="M26" s="136"/>
      <c r="N26" s="389">
        <v>0</v>
      </c>
      <c r="O26" s="136">
        <v>2.8</v>
      </c>
      <c r="P26" s="137">
        <v>8.1999999999999993</v>
      </c>
      <c r="Q26" s="136"/>
      <c r="R26" s="389">
        <v>11</v>
      </c>
      <c r="S26" s="385">
        <v>23.7</v>
      </c>
      <c r="T26" s="138"/>
    </row>
    <row r="27" spans="1:22" ht="12.75" customHeight="1">
      <c r="A27" s="188" t="s">
        <v>379</v>
      </c>
      <c r="B27" s="135">
        <v>3</v>
      </c>
      <c r="C27" s="136"/>
      <c r="D27" s="137"/>
      <c r="E27" s="136"/>
      <c r="F27" s="389">
        <v>0</v>
      </c>
      <c r="G27" s="136">
        <v>3.2</v>
      </c>
      <c r="H27" s="137">
        <v>6.2</v>
      </c>
      <c r="I27" s="136"/>
      <c r="J27" s="389">
        <v>9.4</v>
      </c>
      <c r="K27" s="136">
        <v>3.5</v>
      </c>
      <c r="L27" s="137">
        <v>6.4</v>
      </c>
      <c r="M27" s="136"/>
      <c r="N27" s="389">
        <v>9.9</v>
      </c>
      <c r="O27" s="136"/>
      <c r="P27" s="137"/>
      <c r="Q27" s="136"/>
      <c r="R27" s="389">
        <v>0</v>
      </c>
      <c r="S27" s="385">
        <v>19.3</v>
      </c>
      <c r="T27" s="138"/>
    </row>
    <row r="28" spans="1:22" ht="12.75" customHeight="1">
      <c r="A28" s="188" t="s">
        <v>375</v>
      </c>
      <c r="B28" s="135">
        <v>3</v>
      </c>
      <c r="C28" s="136"/>
      <c r="D28" s="137"/>
      <c r="E28" s="136"/>
      <c r="F28" s="389">
        <v>0</v>
      </c>
      <c r="G28" s="136">
        <v>3.2</v>
      </c>
      <c r="H28" s="137">
        <v>8.8000000000000007</v>
      </c>
      <c r="I28" s="136"/>
      <c r="J28" s="389">
        <v>12</v>
      </c>
      <c r="K28" s="136">
        <v>3.8</v>
      </c>
      <c r="L28" s="137">
        <v>7.35</v>
      </c>
      <c r="M28" s="136"/>
      <c r="N28" s="389">
        <v>11.149999999999999</v>
      </c>
      <c r="O28" s="136"/>
      <c r="P28" s="137"/>
      <c r="Q28" s="136"/>
      <c r="R28" s="389">
        <v>0</v>
      </c>
      <c r="S28" s="385">
        <v>23.15</v>
      </c>
      <c r="T28" s="138"/>
    </row>
    <row r="29" spans="1:22" ht="12.75" customHeight="1">
      <c r="A29" s="188" t="s">
        <v>376</v>
      </c>
      <c r="B29" s="135">
        <v>2</v>
      </c>
      <c r="C29" s="136">
        <v>4.3</v>
      </c>
      <c r="D29" s="137">
        <v>8.65</v>
      </c>
      <c r="E29" s="136"/>
      <c r="F29" s="389">
        <v>12.95</v>
      </c>
      <c r="G29" s="136"/>
      <c r="H29" s="137"/>
      <c r="I29" s="136"/>
      <c r="J29" s="389">
        <v>0</v>
      </c>
      <c r="K29" s="136"/>
      <c r="L29" s="137"/>
      <c r="M29" s="136"/>
      <c r="N29" s="389">
        <v>0</v>
      </c>
      <c r="O29" s="136">
        <v>4</v>
      </c>
      <c r="P29" s="137">
        <v>7.45</v>
      </c>
      <c r="Q29" s="136"/>
      <c r="R29" s="389">
        <v>11.45</v>
      </c>
      <c r="S29" s="385">
        <v>24.4</v>
      </c>
      <c r="T29" s="138"/>
    </row>
    <row r="30" spans="1:22" ht="12.75" customHeight="1">
      <c r="A30" s="188" t="s">
        <v>377</v>
      </c>
      <c r="B30" s="135">
        <v>2</v>
      </c>
      <c r="C30" s="136">
        <v>5.2</v>
      </c>
      <c r="D30" s="137">
        <v>7.4</v>
      </c>
      <c r="E30" s="136"/>
      <c r="F30" s="389">
        <v>12.600000000000001</v>
      </c>
      <c r="G30" s="136">
        <v>3.2</v>
      </c>
      <c r="H30" s="137">
        <v>8.6999999999999993</v>
      </c>
      <c r="I30" s="136"/>
      <c r="J30" s="389">
        <v>11.899999999999999</v>
      </c>
      <c r="K30" s="136">
        <v>5.3</v>
      </c>
      <c r="L30" s="137">
        <v>6.9</v>
      </c>
      <c r="M30" s="136"/>
      <c r="N30" s="389">
        <v>12.2</v>
      </c>
      <c r="O30" s="136">
        <v>5.3</v>
      </c>
      <c r="P30" s="137">
        <v>8.4499999999999993</v>
      </c>
      <c r="Q30" s="136"/>
      <c r="R30" s="389">
        <v>13.75</v>
      </c>
      <c r="S30" s="385">
        <v>50.45</v>
      </c>
      <c r="T30" s="138"/>
    </row>
    <row r="31" spans="1:22" ht="12.75" customHeight="1">
      <c r="A31" s="188" t="s">
        <v>378</v>
      </c>
      <c r="B31" s="135">
        <v>5</v>
      </c>
      <c r="C31" s="136">
        <v>4.3</v>
      </c>
      <c r="D31" s="137">
        <v>7.6</v>
      </c>
      <c r="E31" s="136"/>
      <c r="F31" s="389">
        <v>11.899999999999999</v>
      </c>
      <c r="G31" s="136">
        <v>3.2</v>
      </c>
      <c r="H31" s="137">
        <v>8.9</v>
      </c>
      <c r="I31" s="136"/>
      <c r="J31" s="389">
        <v>12.100000000000001</v>
      </c>
      <c r="K31" s="136">
        <v>3.6</v>
      </c>
      <c r="L31" s="137">
        <v>6.6</v>
      </c>
      <c r="M31" s="136"/>
      <c r="N31" s="389">
        <v>10.199999999999999</v>
      </c>
      <c r="O31" s="136">
        <v>4</v>
      </c>
      <c r="P31" s="137">
        <v>8.4</v>
      </c>
      <c r="Q31" s="136"/>
      <c r="R31" s="389">
        <v>12.4</v>
      </c>
      <c r="S31" s="385">
        <v>46.6</v>
      </c>
      <c r="T31" s="138"/>
    </row>
    <row r="32" spans="1:22" ht="16.5" customHeight="1" thickBot="1">
      <c r="A32" s="155" t="s">
        <v>118</v>
      </c>
      <c r="B32" s="221"/>
      <c r="C32" s="139"/>
      <c r="D32" s="140"/>
      <c r="E32" s="139"/>
      <c r="F32" s="141">
        <v>38.25</v>
      </c>
      <c r="G32" s="139"/>
      <c r="H32" s="140"/>
      <c r="I32" s="139"/>
      <c r="J32" s="141">
        <v>36</v>
      </c>
      <c r="K32" s="139"/>
      <c r="L32" s="140"/>
      <c r="M32" s="139"/>
      <c r="N32" s="141">
        <v>33.549999999999997</v>
      </c>
      <c r="O32" s="139"/>
      <c r="P32" s="140" t="s">
        <v>27</v>
      </c>
      <c r="Q32" s="139"/>
      <c r="R32" s="141">
        <v>37.599999999999994</v>
      </c>
      <c r="S32" s="147">
        <v>145.39999999999998</v>
      </c>
      <c r="T32" s="142">
        <v>1</v>
      </c>
    </row>
    <row r="33" spans="1:22" s="128" customFormat="1" ht="13.5" customHeight="1" thickTop="1">
      <c r="A33" s="212" t="s">
        <v>90</v>
      </c>
      <c r="B33" s="213" t="s">
        <v>98</v>
      </c>
      <c r="C33" s="214" t="s">
        <v>64</v>
      </c>
      <c r="D33" s="215" t="s">
        <v>65</v>
      </c>
      <c r="E33" s="216" t="s">
        <v>70</v>
      </c>
      <c r="F33" s="217" t="s">
        <v>2</v>
      </c>
      <c r="G33" s="214" t="s">
        <v>64</v>
      </c>
      <c r="H33" s="215" t="s">
        <v>65</v>
      </c>
      <c r="I33" s="216" t="s">
        <v>70</v>
      </c>
      <c r="J33" s="217" t="s">
        <v>3</v>
      </c>
      <c r="K33" s="214" t="s">
        <v>64</v>
      </c>
      <c r="L33" s="215" t="s">
        <v>65</v>
      </c>
      <c r="M33" s="216" t="s">
        <v>70</v>
      </c>
      <c r="N33" s="217" t="s">
        <v>4</v>
      </c>
      <c r="O33" s="214" t="s">
        <v>64</v>
      </c>
      <c r="P33" s="215" t="s">
        <v>65</v>
      </c>
      <c r="Q33" s="216" t="s">
        <v>70</v>
      </c>
      <c r="R33" s="217" t="s">
        <v>1</v>
      </c>
      <c r="S33" s="218" t="s">
        <v>11</v>
      </c>
      <c r="T33" s="219" t="s">
        <v>17</v>
      </c>
      <c r="V33" s="378"/>
    </row>
    <row r="34" spans="1:22" ht="12.75" customHeight="1">
      <c r="A34" s="275" t="s">
        <v>125</v>
      </c>
      <c r="B34" s="135">
        <v>95</v>
      </c>
      <c r="C34" s="136"/>
      <c r="D34" s="137"/>
      <c r="E34" s="136"/>
      <c r="F34" s="389">
        <v>0</v>
      </c>
      <c r="G34" s="136">
        <v>3.1</v>
      </c>
      <c r="H34" s="137">
        <v>7.6</v>
      </c>
      <c r="I34" s="136"/>
      <c r="J34" s="389">
        <v>10.7</v>
      </c>
      <c r="K34" s="136">
        <v>3.9</v>
      </c>
      <c r="L34" s="137">
        <v>7.55</v>
      </c>
      <c r="M34" s="136"/>
      <c r="N34" s="389">
        <v>11.45</v>
      </c>
      <c r="O34" s="136">
        <v>4.8</v>
      </c>
      <c r="P34" s="137">
        <v>7.9</v>
      </c>
      <c r="Q34" s="136"/>
      <c r="R34" s="389">
        <v>12.7</v>
      </c>
      <c r="S34" s="385">
        <v>34.849999999999994</v>
      </c>
      <c r="T34" s="138"/>
    </row>
    <row r="35" spans="1:22" ht="12.75" customHeight="1">
      <c r="A35" s="275" t="s">
        <v>126</v>
      </c>
      <c r="B35" s="135">
        <v>1</v>
      </c>
      <c r="C35" s="136">
        <v>4.3</v>
      </c>
      <c r="D35" s="137">
        <v>8.35</v>
      </c>
      <c r="E35" s="136"/>
      <c r="F35" s="389">
        <v>12.649999999999999</v>
      </c>
      <c r="G35" s="136"/>
      <c r="H35" s="137"/>
      <c r="I35" s="136"/>
      <c r="J35" s="389">
        <v>0</v>
      </c>
      <c r="K35" s="136">
        <v>3.5</v>
      </c>
      <c r="L35" s="137">
        <v>5.55</v>
      </c>
      <c r="M35" s="136"/>
      <c r="N35" s="389">
        <v>9.0500000000000007</v>
      </c>
      <c r="O35" s="136">
        <v>4.5999999999999996</v>
      </c>
      <c r="P35" s="137">
        <v>7.7</v>
      </c>
      <c r="Q35" s="136"/>
      <c r="R35" s="389">
        <v>12.3</v>
      </c>
      <c r="S35" s="385">
        <v>34</v>
      </c>
      <c r="T35" s="138"/>
    </row>
    <row r="36" spans="1:22" ht="12.75" customHeight="1">
      <c r="A36" s="275" t="s">
        <v>127</v>
      </c>
      <c r="B36" s="135">
        <v>1</v>
      </c>
      <c r="C36" s="136">
        <v>4.5</v>
      </c>
      <c r="D36" s="137">
        <v>8</v>
      </c>
      <c r="E36" s="136"/>
      <c r="F36" s="389">
        <v>12.5</v>
      </c>
      <c r="G36" s="136"/>
      <c r="H36" s="137"/>
      <c r="I36" s="136"/>
      <c r="J36" s="389">
        <v>0</v>
      </c>
      <c r="K36" s="136">
        <v>3.8</v>
      </c>
      <c r="L36" s="137">
        <v>6.6</v>
      </c>
      <c r="M36" s="136"/>
      <c r="N36" s="389">
        <v>10.399999999999999</v>
      </c>
      <c r="O36" s="136"/>
      <c r="P36" s="137"/>
      <c r="Q36" s="136"/>
      <c r="R36" s="389">
        <v>0</v>
      </c>
      <c r="S36" s="385">
        <v>22.9</v>
      </c>
      <c r="T36" s="138"/>
    </row>
    <row r="37" spans="1:22" ht="12.75" customHeight="1">
      <c r="A37" s="275" t="s">
        <v>128</v>
      </c>
      <c r="B37" s="135">
        <v>0</v>
      </c>
      <c r="C37" s="136">
        <v>4.3</v>
      </c>
      <c r="D37" s="137">
        <v>8.1999999999999993</v>
      </c>
      <c r="E37" s="136"/>
      <c r="F37" s="389">
        <v>12.5</v>
      </c>
      <c r="G37" s="136">
        <v>4</v>
      </c>
      <c r="H37" s="137">
        <v>7.4</v>
      </c>
      <c r="I37" s="136"/>
      <c r="J37" s="389">
        <v>11.4</v>
      </c>
      <c r="K37" s="136"/>
      <c r="L37" s="137"/>
      <c r="M37" s="136"/>
      <c r="N37" s="389">
        <v>0</v>
      </c>
      <c r="O37" s="136">
        <v>4.4000000000000004</v>
      </c>
      <c r="P37" s="137">
        <v>7.85</v>
      </c>
      <c r="Q37" s="136"/>
      <c r="R37" s="389">
        <v>12.25</v>
      </c>
      <c r="S37" s="385">
        <v>36.15</v>
      </c>
      <c r="T37" s="138"/>
    </row>
    <row r="38" spans="1:22" ht="12.75" customHeight="1">
      <c r="A38" s="188" t="s">
        <v>129</v>
      </c>
      <c r="B38" s="135">
        <v>94</v>
      </c>
      <c r="C38" s="136"/>
      <c r="D38" s="137"/>
      <c r="E38" s="136"/>
      <c r="F38" s="389">
        <v>0</v>
      </c>
      <c r="G38" s="136">
        <v>3.6</v>
      </c>
      <c r="H38" s="137">
        <v>8.1</v>
      </c>
      <c r="I38" s="136"/>
      <c r="J38" s="389">
        <v>11.7</v>
      </c>
      <c r="K38" s="136">
        <v>4</v>
      </c>
      <c r="L38" s="137">
        <v>8.1</v>
      </c>
      <c r="M38" s="136"/>
      <c r="N38" s="389">
        <v>12.1</v>
      </c>
      <c r="O38" s="136"/>
      <c r="P38" s="137"/>
      <c r="Q38" s="136"/>
      <c r="R38" s="389">
        <v>0</v>
      </c>
      <c r="S38" s="385">
        <v>23.799999999999997</v>
      </c>
      <c r="T38" s="138"/>
    </row>
    <row r="39" spans="1:22" ht="12.75" customHeight="1">
      <c r="A39" s="275" t="s">
        <v>130</v>
      </c>
      <c r="B39" s="135">
        <v>0</v>
      </c>
      <c r="C39" s="136">
        <v>4.5</v>
      </c>
      <c r="D39" s="137">
        <v>8.4</v>
      </c>
      <c r="E39" s="136"/>
      <c r="F39" s="389">
        <v>12.9</v>
      </c>
      <c r="G39" s="136">
        <v>4</v>
      </c>
      <c r="H39" s="137">
        <v>8.6</v>
      </c>
      <c r="I39" s="136"/>
      <c r="J39" s="389">
        <v>12.6</v>
      </c>
      <c r="K39" s="136"/>
      <c r="L39" s="137"/>
      <c r="M39" s="136"/>
      <c r="N39" s="389">
        <v>0</v>
      </c>
      <c r="O39" s="136">
        <v>4.2</v>
      </c>
      <c r="P39" s="137">
        <v>7.4</v>
      </c>
      <c r="Q39" s="136"/>
      <c r="R39" s="389">
        <v>11.600000000000001</v>
      </c>
      <c r="S39" s="385">
        <v>37.1</v>
      </c>
      <c r="T39" s="138"/>
    </row>
    <row r="40" spans="1:22" ht="12.75" customHeight="1">
      <c r="A40" s="275" t="s">
        <v>461</v>
      </c>
      <c r="B40" s="135">
        <v>0</v>
      </c>
      <c r="C40" s="136"/>
      <c r="D40" s="137"/>
      <c r="E40" s="136"/>
      <c r="F40" s="389">
        <v>0</v>
      </c>
      <c r="G40" s="136"/>
      <c r="H40" s="137"/>
      <c r="I40" s="136"/>
      <c r="J40" s="389">
        <v>0</v>
      </c>
      <c r="K40" s="136"/>
      <c r="L40" s="137"/>
      <c r="M40" s="136"/>
      <c r="N40" s="389">
        <v>0</v>
      </c>
      <c r="O40" s="136"/>
      <c r="P40" s="137"/>
      <c r="Q40" s="136"/>
      <c r="R40" s="389">
        <v>0</v>
      </c>
      <c r="S40" s="385">
        <v>0</v>
      </c>
      <c r="T40" s="138"/>
    </row>
    <row r="41" spans="1:22" ht="16.5" customHeight="1" thickBot="1">
      <c r="A41" s="155" t="s">
        <v>90</v>
      </c>
      <c r="B41" s="221"/>
      <c r="C41" s="139"/>
      <c r="D41" s="140"/>
      <c r="E41" s="139"/>
      <c r="F41" s="141">
        <v>38.049999999999997</v>
      </c>
      <c r="G41" s="139"/>
      <c r="H41" s="140"/>
      <c r="I41" s="139"/>
      <c r="J41" s="141">
        <v>35.699999999999996</v>
      </c>
      <c r="K41" s="139"/>
      <c r="L41" s="140"/>
      <c r="M41" s="139"/>
      <c r="N41" s="141">
        <v>33.949999999999996</v>
      </c>
      <c r="O41" s="139"/>
      <c r="P41" s="140"/>
      <c r="Q41" s="139"/>
      <c r="R41" s="141">
        <v>37.25</v>
      </c>
      <c r="S41" s="147">
        <v>144.94999999999999</v>
      </c>
      <c r="T41" s="142">
        <v>2</v>
      </c>
    </row>
    <row r="42" spans="1:22" s="128" customFormat="1" ht="13.5" customHeight="1" thickTop="1">
      <c r="A42" s="212" t="s">
        <v>269</v>
      </c>
      <c r="B42" s="213" t="s">
        <v>98</v>
      </c>
      <c r="C42" s="214" t="s">
        <v>64</v>
      </c>
      <c r="D42" s="215" t="s">
        <v>65</v>
      </c>
      <c r="E42" s="216" t="s">
        <v>70</v>
      </c>
      <c r="F42" s="217" t="s">
        <v>2</v>
      </c>
      <c r="G42" s="214" t="s">
        <v>64</v>
      </c>
      <c r="H42" s="215" t="s">
        <v>65</v>
      </c>
      <c r="I42" s="216" t="s">
        <v>70</v>
      </c>
      <c r="J42" s="217" t="s">
        <v>3</v>
      </c>
      <c r="K42" s="214" t="s">
        <v>64</v>
      </c>
      <c r="L42" s="215" t="s">
        <v>65</v>
      </c>
      <c r="M42" s="216" t="s">
        <v>70</v>
      </c>
      <c r="N42" s="217" t="s">
        <v>4</v>
      </c>
      <c r="O42" s="214" t="s">
        <v>64</v>
      </c>
      <c r="P42" s="215" t="s">
        <v>65</v>
      </c>
      <c r="Q42" s="216" t="s">
        <v>70</v>
      </c>
      <c r="R42" s="217" t="s">
        <v>1</v>
      </c>
      <c r="S42" s="218" t="s">
        <v>11</v>
      </c>
      <c r="T42" s="219" t="s">
        <v>17</v>
      </c>
      <c r="V42" s="378"/>
    </row>
    <row r="43" spans="1:22" ht="12.75" customHeight="1">
      <c r="A43" s="276" t="s">
        <v>95</v>
      </c>
      <c r="B43" s="224">
        <v>3</v>
      </c>
      <c r="C43" s="136">
        <v>4.3</v>
      </c>
      <c r="D43" s="137">
        <v>8.25</v>
      </c>
      <c r="E43" s="136"/>
      <c r="F43" s="389">
        <v>12.55</v>
      </c>
      <c r="G43" s="136">
        <v>3.3</v>
      </c>
      <c r="H43" s="137">
        <v>8</v>
      </c>
      <c r="I43" s="136"/>
      <c r="J43" s="389">
        <v>11.3</v>
      </c>
      <c r="K43" s="136">
        <v>4.7</v>
      </c>
      <c r="L43" s="137">
        <v>6.3</v>
      </c>
      <c r="M43" s="136"/>
      <c r="N43" s="389">
        <v>11</v>
      </c>
      <c r="O43" s="136">
        <v>4.5999999999999996</v>
      </c>
      <c r="P43" s="137">
        <v>8</v>
      </c>
      <c r="Q43" s="136"/>
      <c r="R43" s="389">
        <v>12.6</v>
      </c>
      <c r="S43" s="385">
        <v>47.45</v>
      </c>
      <c r="T43" s="138"/>
    </row>
    <row r="44" spans="1:22" ht="12.75" customHeight="1">
      <c r="A44" s="276" t="s">
        <v>97</v>
      </c>
      <c r="B44" s="224">
        <v>4</v>
      </c>
      <c r="C44" s="136">
        <v>4.3</v>
      </c>
      <c r="D44" s="137">
        <v>8.5500000000000007</v>
      </c>
      <c r="E44" s="136"/>
      <c r="F44" s="389">
        <v>12.850000000000001</v>
      </c>
      <c r="G44" s="136">
        <v>3.3</v>
      </c>
      <c r="H44" s="137">
        <v>7.8</v>
      </c>
      <c r="I44" s="136"/>
      <c r="J44" s="389">
        <v>11.1</v>
      </c>
      <c r="K44" s="136"/>
      <c r="L44" s="137"/>
      <c r="M44" s="136"/>
      <c r="N44" s="389">
        <v>0</v>
      </c>
      <c r="O44" s="136">
        <v>4.2</v>
      </c>
      <c r="P44" s="137">
        <v>7.9</v>
      </c>
      <c r="Q44" s="136"/>
      <c r="R44" s="389">
        <v>12.100000000000001</v>
      </c>
      <c r="S44" s="385">
        <v>36.050000000000004</v>
      </c>
      <c r="T44" s="138"/>
    </row>
    <row r="45" spans="1:22" ht="12.75" customHeight="1">
      <c r="A45" s="276" t="s">
        <v>270</v>
      </c>
      <c r="B45" s="224">
        <v>3</v>
      </c>
      <c r="C45" s="136">
        <v>4.3</v>
      </c>
      <c r="D45" s="137">
        <v>8.1</v>
      </c>
      <c r="E45" s="136"/>
      <c r="F45" s="389">
        <v>12.399999999999999</v>
      </c>
      <c r="G45" s="136"/>
      <c r="H45" s="137"/>
      <c r="I45" s="136"/>
      <c r="J45" s="389">
        <v>0</v>
      </c>
      <c r="K45" s="136">
        <v>4.4000000000000004</v>
      </c>
      <c r="L45" s="137">
        <v>6.25</v>
      </c>
      <c r="M45" s="136"/>
      <c r="N45" s="389">
        <v>10.65</v>
      </c>
      <c r="O45" s="136"/>
      <c r="P45" s="137"/>
      <c r="Q45" s="136"/>
      <c r="R45" s="389">
        <v>0</v>
      </c>
      <c r="S45" s="385">
        <v>23.049999999999997</v>
      </c>
      <c r="T45" s="138"/>
    </row>
    <row r="46" spans="1:22" ht="12.75" customHeight="1">
      <c r="A46" s="276" t="s">
        <v>271</v>
      </c>
      <c r="B46" s="224">
        <v>4</v>
      </c>
      <c r="C46" s="136"/>
      <c r="D46" s="137"/>
      <c r="E46" s="136"/>
      <c r="F46" s="389">
        <v>0</v>
      </c>
      <c r="G46" s="136">
        <v>3.3</v>
      </c>
      <c r="H46" s="137">
        <v>7.4</v>
      </c>
      <c r="I46" s="136"/>
      <c r="J46" s="389">
        <v>10.7</v>
      </c>
      <c r="K46" s="136">
        <v>4.9000000000000004</v>
      </c>
      <c r="L46" s="137">
        <v>6.7</v>
      </c>
      <c r="M46" s="136"/>
      <c r="N46" s="389">
        <v>11.600000000000001</v>
      </c>
      <c r="O46" s="136">
        <v>4</v>
      </c>
      <c r="P46" s="137">
        <v>8.3000000000000007</v>
      </c>
      <c r="Q46" s="136"/>
      <c r="R46" s="389">
        <v>12.3</v>
      </c>
      <c r="S46" s="385">
        <v>34.6</v>
      </c>
      <c r="T46" s="138"/>
    </row>
    <row r="47" spans="1:22" ht="12.75" customHeight="1">
      <c r="A47" s="276" t="s">
        <v>104</v>
      </c>
      <c r="B47" s="224">
        <v>2</v>
      </c>
      <c r="C47" s="136">
        <v>4.3</v>
      </c>
      <c r="D47" s="137">
        <v>8.4</v>
      </c>
      <c r="E47" s="136"/>
      <c r="F47" s="389">
        <v>12.7</v>
      </c>
      <c r="G47" s="136">
        <v>3.3</v>
      </c>
      <c r="H47" s="137">
        <v>8.6</v>
      </c>
      <c r="I47" s="136"/>
      <c r="J47" s="389">
        <v>11.899999999999999</v>
      </c>
      <c r="K47" s="136">
        <v>4.4000000000000004</v>
      </c>
      <c r="L47" s="137">
        <v>7</v>
      </c>
      <c r="M47" s="136"/>
      <c r="N47" s="389">
        <v>11.4</v>
      </c>
      <c r="O47" s="136">
        <v>4.5999999999999996</v>
      </c>
      <c r="P47" s="137">
        <v>8.1999999999999993</v>
      </c>
      <c r="Q47" s="136"/>
      <c r="R47" s="389">
        <v>12.799999999999999</v>
      </c>
      <c r="S47" s="385">
        <v>48.8</v>
      </c>
      <c r="T47" s="138"/>
    </row>
    <row r="48" spans="1:22" ht="16.5" customHeight="1" thickBot="1">
      <c r="A48" s="155" t="s">
        <v>269</v>
      </c>
      <c r="B48" s="221"/>
      <c r="C48" s="139"/>
      <c r="D48" s="140"/>
      <c r="E48" s="139"/>
      <c r="F48" s="141">
        <v>38.1</v>
      </c>
      <c r="G48" s="139"/>
      <c r="H48" s="140"/>
      <c r="I48" s="139"/>
      <c r="J48" s="141">
        <v>34.299999999999997</v>
      </c>
      <c r="K48" s="139"/>
      <c r="L48" s="140"/>
      <c r="M48" s="139"/>
      <c r="N48" s="141">
        <v>34</v>
      </c>
      <c r="O48" s="139"/>
      <c r="P48" s="140"/>
      <c r="Q48" s="139"/>
      <c r="R48" s="141">
        <v>37.700000000000003</v>
      </c>
      <c r="S48" s="147">
        <v>144.10000000000002</v>
      </c>
      <c r="T48" s="142">
        <v>3</v>
      </c>
    </row>
    <row r="49" spans="1:22" s="128" customFormat="1" ht="13.5" customHeight="1" thickTop="1">
      <c r="A49" s="212" t="s">
        <v>91</v>
      </c>
      <c r="B49" s="213" t="s">
        <v>98</v>
      </c>
      <c r="C49" s="214" t="s">
        <v>64</v>
      </c>
      <c r="D49" s="215" t="s">
        <v>65</v>
      </c>
      <c r="E49" s="216" t="s">
        <v>70</v>
      </c>
      <c r="F49" s="217" t="s">
        <v>2</v>
      </c>
      <c r="G49" s="214" t="s">
        <v>64</v>
      </c>
      <c r="H49" s="215" t="s">
        <v>65</v>
      </c>
      <c r="I49" s="216" t="s">
        <v>70</v>
      </c>
      <c r="J49" s="217" t="s">
        <v>3</v>
      </c>
      <c r="K49" s="214" t="s">
        <v>64</v>
      </c>
      <c r="L49" s="215" t="s">
        <v>65</v>
      </c>
      <c r="M49" s="216" t="s">
        <v>70</v>
      </c>
      <c r="N49" s="217" t="s">
        <v>4</v>
      </c>
      <c r="O49" s="214" t="s">
        <v>64</v>
      </c>
      <c r="P49" s="215" t="s">
        <v>65</v>
      </c>
      <c r="Q49" s="216" t="s">
        <v>70</v>
      </c>
      <c r="R49" s="217" t="s">
        <v>1</v>
      </c>
      <c r="S49" s="218" t="s">
        <v>11</v>
      </c>
      <c r="T49" s="219" t="s">
        <v>17</v>
      </c>
      <c r="V49" s="378"/>
    </row>
    <row r="50" spans="1:22" ht="12.75" customHeight="1">
      <c r="A50" s="275" t="s">
        <v>368</v>
      </c>
      <c r="B50" s="135">
        <v>0</v>
      </c>
      <c r="C50" s="136"/>
      <c r="D50" s="137"/>
      <c r="E50" s="136"/>
      <c r="F50" s="389">
        <v>0</v>
      </c>
      <c r="G50" s="136">
        <v>3.3</v>
      </c>
      <c r="H50" s="137">
        <v>7.5</v>
      </c>
      <c r="I50" s="136"/>
      <c r="J50" s="389">
        <v>10.8</v>
      </c>
      <c r="K50" s="136">
        <v>4.2</v>
      </c>
      <c r="L50" s="137">
        <v>6.8</v>
      </c>
      <c r="M50" s="136"/>
      <c r="N50" s="389">
        <v>11</v>
      </c>
      <c r="O50" s="136"/>
      <c r="P50" s="137"/>
      <c r="Q50" s="136"/>
      <c r="R50" s="389">
        <v>0</v>
      </c>
      <c r="S50" s="385">
        <v>21.8</v>
      </c>
      <c r="T50" s="138"/>
    </row>
    <row r="51" spans="1:22" ht="12.75" customHeight="1">
      <c r="A51" s="275" t="s">
        <v>369</v>
      </c>
      <c r="B51" s="135">
        <v>5</v>
      </c>
      <c r="C51" s="136">
        <v>4.3</v>
      </c>
      <c r="D51" s="137">
        <v>7.7</v>
      </c>
      <c r="E51" s="136"/>
      <c r="F51" s="389">
        <v>12</v>
      </c>
      <c r="G51" s="136">
        <v>3.3</v>
      </c>
      <c r="H51" s="137">
        <v>8.8000000000000007</v>
      </c>
      <c r="I51" s="136"/>
      <c r="J51" s="389">
        <v>12.100000000000001</v>
      </c>
      <c r="K51" s="136">
        <v>3.8</v>
      </c>
      <c r="L51" s="137">
        <v>6.8</v>
      </c>
      <c r="M51" s="136"/>
      <c r="N51" s="389">
        <v>10.6</v>
      </c>
      <c r="O51" s="136">
        <v>4.2</v>
      </c>
      <c r="P51" s="137">
        <v>6.6</v>
      </c>
      <c r="Q51" s="136"/>
      <c r="R51" s="389">
        <v>10.8</v>
      </c>
      <c r="S51" s="385">
        <v>45.5</v>
      </c>
      <c r="T51" s="138"/>
    </row>
    <row r="52" spans="1:22" ht="12.75" customHeight="1">
      <c r="A52" s="275" t="s">
        <v>370</v>
      </c>
      <c r="B52" s="135">
        <v>4</v>
      </c>
      <c r="C52" s="136">
        <v>4.3</v>
      </c>
      <c r="D52" s="137">
        <v>7.9</v>
      </c>
      <c r="E52" s="136"/>
      <c r="F52" s="389">
        <v>12.2</v>
      </c>
      <c r="G52" s="136">
        <v>3.3</v>
      </c>
      <c r="H52" s="137">
        <v>8.5</v>
      </c>
      <c r="I52" s="136"/>
      <c r="J52" s="389">
        <v>11.8</v>
      </c>
      <c r="K52" s="136"/>
      <c r="L52" s="137"/>
      <c r="M52" s="136"/>
      <c r="N52" s="389">
        <v>0</v>
      </c>
      <c r="O52" s="136">
        <v>4.8</v>
      </c>
      <c r="P52" s="137">
        <v>7</v>
      </c>
      <c r="Q52" s="136"/>
      <c r="R52" s="389">
        <v>11.8</v>
      </c>
      <c r="S52" s="385">
        <v>35.799999999999997</v>
      </c>
      <c r="T52" s="138"/>
    </row>
    <row r="53" spans="1:22" ht="12.75" customHeight="1">
      <c r="A53" s="275" t="s">
        <v>371</v>
      </c>
      <c r="B53" s="135">
        <v>99</v>
      </c>
      <c r="C53" s="136">
        <v>4.3</v>
      </c>
      <c r="D53" s="137">
        <v>7.9</v>
      </c>
      <c r="E53" s="136"/>
      <c r="F53" s="389">
        <v>12.2</v>
      </c>
      <c r="G53" s="136">
        <v>3.6</v>
      </c>
      <c r="H53" s="137">
        <v>5.8</v>
      </c>
      <c r="I53" s="136"/>
      <c r="J53" s="389">
        <v>9.4</v>
      </c>
      <c r="K53" s="136"/>
      <c r="L53" s="137"/>
      <c r="M53" s="136"/>
      <c r="N53" s="389">
        <v>0</v>
      </c>
      <c r="O53" s="136">
        <v>4.5999999999999996</v>
      </c>
      <c r="P53" s="137">
        <v>8</v>
      </c>
      <c r="Q53" s="136"/>
      <c r="R53" s="389">
        <v>12.6</v>
      </c>
      <c r="S53" s="385">
        <v>34.200000000000003</v>
      </c>
      <c r="T53" s="138"/>
    </row>
    <row r="54" spans="1:22" ht="12.75" customHeight="1">
      <c r="A54" s="188" t="s">
        <v>372</v>
      </c>
      <c r="B54" s="135">
        <v>5</v>
      </c>
      <c r="C54" s="136"/>
      <c r="D54" s="137"/>
      <c r="E54" s="136"/>
      <c r="F54" s="389">
        <v>0</v>
      </c>
      <c r="G54" s="136"/>
      <c r="H54" s="137"/>
      <c r="I54" s="136"/>
      <c r="J54" s="389">
        <v>0</v>
      </c>
      <c r="K54" s="136">
        <v>4.0999999999999996</v>
      </c>
      <c r="L54" s="137">
        <v>6.55</v>
      </c>
      <c r="M54" s="136"/>
      <c r="N54" s="389">
        <v>10.649999999999999</v>
      </c>
      <c r="O54" s="136"/>
      <c r="P54" s="137"/>
      <c r="Q54" s="136"/>
      <c r="R54" s="389">
        <v>0</v>
      </c>
      <c r="S54" s="385">
        <v>10.649999999999999</v>
      </c>
      <c r="T54" s="138"/>
    </row>
    <row r="55" spans="1:22" ht="12.75" customHeight="1">
      <c r="A55" s="275" t="s">
        <v>373</v>
      </c>
      <c r="B55" s="135">
        <v>1</v>
      </c>
      <c r="C55" s="136">
        <v>4.3</v>
      </c>
      <c r="D55" s="137">
        <v>8.5</v>
      </c>
      <c r="E55" s="136"/>
      <c r="F55" s="389">
        <v>12.8</v>
      </c>
      <c r="G55" s="136"/>
      <c r="H55" s="137"/>
      <c r="I55" s="136"/>
      <c r="J55" s="389">
        <v>0</v>
      </c>
      <c r="K55" s="136">
        <v>4.9000000000000004</v>
      </c>
      <c r="L55" s="137">
        <v>7.35</v>
      </c>
      <c r="M55" s="136"/>
      <c r="N55" s="389">
        <v>12.25</v>
      </c>
      <c r="O55" s="136">
        <v>4.5999999999999996</v>
      </c>
      <c r="P55" s="137">
        <v>8</v>
      </c>
      <c r="Q55" s="136"/>
      <c r="R55" s="389">
        <v>12.6</v>
      </c>
      <c r="S55" s="385">
        <v>37.65</v>
      </c>
      <c r="T55" s="138"/>
    </row>
    <row r="56" spans="1:22" ht="16.5" customHeight="1" thickBot="1">
      <c r="A56" s="155" t="s">
        <v>91</v>
      </c>
      <c r="B56" s="221"/>
      <c r="C56" s="139"/>
      <c r="D56" s="140"/>
      <c r="E56" s="139"/>
      <c r="F56" s="141">
        <v>37.200000000000003</v>
      </c>
      <c r="G56" s="139"/>
      <c r="H56" s="140"/>
      <c r="I56" s="139"/>
      <c r="J56" s="141">
        <v>34.700000000000003</v>
      </c>
      <c r="K56" s="139"/>
      <c r="L56" s="140"/>
      <c r="M56" s="139"/>
      <c r="N56" s="141">
        <v>33.9</v>
      </c>
      <c r="O56" s="139"/>
      <c r="P56" s="140" t="s">
        <v>27</v>
      </c>
      <c r="Q56" s="139"/>
      <c r="R56" s="141">
        <v>37</v>
      </c>
      <c r="S56" s="147">
        <v>142.80000000000001</v>
      </c>
      <c r="T56" s="142">
        <v>4</v>
      </c>
    </row>
    <row r="57" spans="1:22" s="128" customFormat="1" ht="13.5" customHeight="1" thickTop="1">
      <c r="A57" s="212" t="s">
        <v>261</v>
      </c>
      <c r="B57" s="213" t="s">
        <v>98</v>
      </c>
      <c r="C57" s="214" t="s">
        <v>64</v>
      </c>
      <c r="D57" s="215" t="s">
        <v>65</v>
      </c>
      <c r="E57" s="216" t="s">
        <v>70</v>
      </c>
      <c r="F57" s="217" t="s">
        <v>2</v>
      </c>
      <c r="G57" s="214" t="s">
        <v>64</v>
      </c>
      <c r="H57" s="215" t="s">
        <v>65</v>
      </c>
      <c r="I57" s="216" t="s">
        <v>70</v>
      </c>
      <c r="J57" s="217" t="s">
        <v>3</v>
      </c>
      <c r="K57" s="214" t="s">
        <v>64</v>
      </c>
      <c r="L57" s="215" t="s">
        <v>65</v>
      </c>
      <c r="M57" s="216" t="s">
        <v>70</v>
      </c>
      <c r="N57" s="217" t="s">
        <v>4</v>
      </c>
      <c r="O57" s="214" t="s">
        <v>64</v>
      </c>
      <c r="P57" s="215" t="s">
        <v>65</v>
      </c>
      <c r="Q57" s="216" t="s">
        <v>70</v>
      </c>
      <c r="R57" s="217" t="s">
        <v>1</v>
      </c>
      <c r="S57" s="218" t="s">
        <v>11</v>
      </c>
      <c r="T57" s="219" t="s">
        <v>17</v>
      </c>
      <c r="V57" s="378"/>
    </row>
    <row r="58" spans="1:22" ht="12.75" customHeight="1">
      <c r="A58" s="276" t="s">
        <v>262</v>
      </c>
      <c r="B58" s="224">
        <v>99</v>
      </c>
      <c r="C58" s="136">
        <v>4.3</v>
      </c>
      <c r="D58" s="137">
        <v>8.75</v>
      </c>
      <c r="E58" s="136"/>
      <c r="F58" s="389">
        <v>13.05</v>
      </c>
      <c r="G58" s="136">
        <v>3.1</v>
      </c>
      <c r="H58" s="137">
        <v>8.9</v>
      </c>
      <c r="I58" s="136"/>
      <c r="J58" s="389">
        <v>12</v>
      </c>
      <c r="K58" s="136"/>
      <c r="L58" s="137"/>
      <c r="M58" s="136"/>
      <c r="N58" s="389">
        <v>0</v>
      </c>
      <c r="O58" s="136"/>
      <c r="P58" s="137"/>
      <c r="Q58" s="136"/>
      <c r="R58" s="389">
        <v>0</v>
      </c>
      <c r="S58" s="385">
        <v>25.05</v>
      </c>
      <c r="T58" s="138"/>
    </row>
    <row r="59" spans="1:22" ht="12.75" customHeight="1">
      <c r="A59" s="276" t="s">
        <v>263</v>
      </c>
      <c r="B59" s="224">
        <v>0</v>
      </c>
      <c r="C59" s="136"/>
      <c r="D59" s="137"/>
      <c r="E59" s="136"/>
      <c r="F59" s="389">
        <v>0</v>
      </c>
      <c r="G59" s="136"/>
      <c r="H59" s="137"/>
      <c r="I59" s="136"/>
      <c r="J59" s="389">
        <v>0</v>
      </c>
      <c r="K59" s="136"/>
      <c r="L59" s="137"/>
      <c r="M59" s="136"/>
      <c r="N59" s="389">
        <v>0</v>
      </c>
      <c r="O59" s="136">
        <v>2.8</v>
      </c>
      <c r="P59" s="137">
        <v>8.25</v>
      </c>
      <c r="Q59" s="136"/>
      <c r="R59" s="389">
        <v>11.05</v>
      </c>
      <c r="S59" s="385">
        <v>11.05</v>
      </c>
      <c r="T59" s="138"/>
    </row>
    <row r="60" spans="1:22" ht="12.75" customHeight="1">
      <c r="A60" s="276" t="s">
        <v>264</v>
      </c>
      <c r="B60" s="224">
        <v>0</v>
      </c>
      <c r="C60" s="136"/>
      <c r="D60" s="137"/>
      <c r="E60" s="136"/>
      <c r="F60" s="389">
        <v>0</v>
      </c>
      <c r="G60" s="136">
        <v>3</v>
      </c>
      <c r="H60" s="137">
        <v>8.4</v>
      </c>
      <c r="I60" s="136"/>
      <c r="J60" s="389">
        <v>11.4</v>
      </c>
      <c r="K60" s="136">
        <v>3</v>
      </c>
      <c r="L60" s="137">
        <v>6.7</v>
      </c>
      <c r="M60" s="136"/>
      <c r="N60" s="389">
        <v>9.6999999999999993</v>
      </c>
      <c r="O60" s="136"/>
      <c r="P60" s="137"/>
      <c r="Q60" s="136"/>
      <c r="R60" s="389">
        <v>0</v>
      </c>
      <c r="S60" s="385">
        <v>21.1</v>
      </c>
      <c r="T60" s="138"/>
    </row>
    <row r="61" spans="1:22" ht="12.75" customHeight="1">
      <c r="A61" s="276" t="s">
        <v>265</v>
      </c>
      <c r="B61" s="224">
        <v>1</v>
      </c>
      <c r="C61" s="136">
        <v>3.5</v>
      </c>
      <c r="D61" s="137">
        <v>8.1999999999999993</v>
      </c>
      <c r="E61" s="136"/>
      <c r="F61" s="389">
        <v>11.7</v>
      </c>
      <c r="G61" s="136">
        <v>3.2</v>
      </c>
      <c r="H61" s="137">
        <v>7.2</v>
      </c>
      <c r="I61" s="136"/>
      <c r="J61" s="389">
        <v>10.4</v>
      </c>
      <c r="K61" s="136"/>
      <c r="L61" s="137"/>
      <c r="M61" s="136"/>
      <c r="N61" s="389">
        <v>0</v>
      </c>
      <c r="O61" s="136">
        <v>3.8</v>
      </c>
      <c r="P61" s="137">
        <v>7.5</v>
      </c>
      <c r="Q61" s="136"/>
      <c r="R61" s="389">
        <v>11.3</v>
      </c>
      <c r="S61" s="385">
        <v>33.400000000000006</v>
      </c>
      <c r="T61" s="138"/>
    </row>
    <row r="62" spans="1:22" ht="12.75" customHeight="1">
      <c r="A62" s="276" t="s">
        <v>266</v>
      </c>
      <c r="B62" s="224">
        <v>3</v>
      </c>
      <c r="C62" s="136">
        <v>3.5</v>
      </c>
      <c r="D62" s="137">
        <v>8.5</v>
      </c>
      <c r="E62" s="136"/>
      <c r="F62" s="389">
        <v>12</v>
      </c>
      <c r="G62" s="136">
        <v>3.2</v>
      </c>
      <c r="H62" s="137">
        <v>8.1</v>
      </c>
      <c r="I62" s="136"/>
      <c r="J62" s="389">
        <v>11.3</v>
      </c>
      <c r="K62" s="136">
        <v>2.9</v>
      </c>
      <c r="L62" s="137">
        <v>8.35</v>
      </c>
      <c r="M62" s="136"/>
      <c r="N62" s="389">
        <v>11.25</v>
      </c>
      <c r="O62" s="136">
        <v>4.4000000000000004</v>
      </c>
      <c r="P62" s="137">
        <v>7.8</v>
      </c>
      <c r="Q62" s="136"/>
      <c r="R62" s="389">
        <v>12.2</v>
      </c>
      <c r="S62" s="385">
        <v>46.75</v>
      </c>
      <c r="T62" s="138"/>
    </row>
    <row r="63" spans="1:22" ht="12.75" customHeight="1">
      <c r="A63" s="276" t="s">
        <v>267</v>
      </c>
      <c r="B63" s="224">
        <v>3</v>
      </c>
      <c r="C63" s="136"/>
      <c r="D63" s="137"/>
      <c r="E63" s="136"/>
      <c r="F63" s="389">
        <v>0</v>
      </c>
      <c r="G63" s="136"/>
      <c r="H63" s="137"/>
      <c r="I63" s="136"/>
      <c r="J63" s="389">
        <v>0</v>
      </c>
      <c r="K63" s="136">
        <v>3.1</v>
      </c>
      <c r="L63" s="137">
        <v>6.5</v>
      </c>
      <c r="M63" s="136"/>
      <c r="N63" s="389">
        <v>9.6</v>
      </c>
      <c r="O63" s="136"/>
      <c r="P63" s="137"/>
      <c r="Q63" s="136"/>
      <c r="R63" s="389">
        <v>0</v>
      </c>
      <c r="S63" s="385">
        <v>9.6</v>
      </c>
      <c r="T63" s="138"/>
    </row>
    <row r="64" spans="1:22" ht="13.5" customHeight="1">
      <c r="A64" s="276" t="s">
        <v>268</v>
      </c>
      <c r="B64" s="224">
        <v>4</v>
      </c>
      <c r="C64" s="136">
        <v>4.3</v>
      </c>
      <c r="D64" s="137">
        <v>6.6</v>
      </c>
      <c r="E64" s="136"/>
      <c r="F64" s="389">
        <v>10.899999999999999</v>
      </c>
      <c r="G64" s="136"/>
      <c r="H64" s="137"/>
      <c r="I64" s="136"/>
      <c r="J64" s="389">
        <v>0</v>
      </c>
      <c r="K64" s="136">
        <v>3.8</v>
      </c>
      <c r="L64" s="137">
        <v>5.4</v>
      </c>
      <c r="M64" s="136"/>
      <c r="N64" s="389">
        <v>9.1999999999999993</v>
      </c>
      <c r="O64" s="136">
        <v>3.6</v>
      </c>
      <c r="P64" s="137">
        <v>8.1</v>
      </c>
      <c r="Q64" s="136"/>
      <c r="R64" s="389">
        <v>11.7</v>
      </c>
      <c r="S64" s="385">
        <v>31.799999999999997</v>
      </c>
      <c r="T64" s="138"/>
    </row>
    <row r="65" spans="1:22" ht="16.5" customHeight="1" thickBot="1">
      <c r="A65" s="155" t="s">
        <v>261</v>
      </c>
      <c r="B65" s="221"/>
      <c r="C65" s="139"/>
      <c r="D65" s="140"/>
      <c r="E65" s="139"/>
      <c r="F65" s="141">
        <v>36.75</v>
      </c>
      <c r="G65" s="139"/>
      <c r="H65" s="140"/>
      <c r="I65" s="139"/>
      <c r="J65" s="141">
        <v>34.700000000000003</v>
      </c>
      <c r="K65" s="139"/>
      <c r="L65" s="140"/>
      <c r="M65" s="139"/>
      <c r="N65" s="141">
        <v>30.549999999999997</v>
      </c>
      <c r="O65" s="139"/>
      <c r="P65" s="140"/>
      <c r="Q65" s="139"/>
      <c r="R65" s="141">
        <v>35.200000000000003</v>
      </c>
      <c r="S65" s="147">
        <v>137.19999999999999</v>
      </c>
      <c r="T65" s="142">
        <v>5</v>
      </c>
    </row>
    <row r="66" spans="1:22" s="185" customFormat="1" ht="27.75" customHeight="1" thickTop="1">
      <c r="A66" s="225"/>
      <c r="B66" s="184"/>
      <c r="C66" s="130"/>
      <c r="D66" s="131"/>
      <c r="E66" s="130"/>
      <c r="F66" s="390"/>
      <c r="G66" s="130"/>
      <c r="H66" s="131"/>
      <c r="I66" s="130"/>
      <c r="J66" s="390"/>
      <c r="K66" s="130"/>
      <c r="L66" s="131"/>
      <c r="M66" s="130"/>
      <c r="N66" s="390"/>
      <c r="O66" s="130"/>
      <c r="P66" s="131"/>
      <c r="Q66" s="130"/>
      <c r="R66" s="390"/>
      <c r="S66" s="365"/>
      <c r="T66" s="186"/>
    </row>
    <row r="67" spans="1:22" s="133" customFormat="1" ht="13.5" thickBot="1">
      <c r="A67" s="258" t="s">
        <v>16</v>
      </c>
      <c r="B67" s="259" t="s">
        <v>86</v>
      </c>
      <c r="C67" s="260" t="s">
        <v>64</v>
      </c>
      <c r="D67" s="261" t="s">
        <v>65</v>
      </c>
      <c r="E67" s="262" t="s">
        <v>70</v>
      </c>
      <c r="F67" s="263" t="s">
        <v>2</v>
      </c>
      <c r="G67" s="260" t="s">
        <v>64</v>
      </c>
      <c r="H67" s="261" t="s">
        <v>65</v>
      </c>
      <c r="I67" s="262" t="s">
        <v>70</v>
      </c>
      <c r="J67" s="263" t="s">
        <v>3</v>
      </c>
      <c r="K67" s="260" t="s">
        <v>64</v>
      </c>
      <c r="L67" s="261" t="s">
        <v>65</v>
      </c>
      <c r="M67" s="262" t="s">
        <v>70</v>
      </c>
      <c r="N67" s="263" t="s">
        <v>4</v>
      </c>
      <c r="O67" s="260" t="s">
        <v>64</v>
      </c>
      <c r="P67" s="261" t="s">
        <v>65</v>
      </c>
      <c r="Q67" s="262" t="s">
        <v>70</v>
      </c>
      <c r="R67" s="263" t="s">
        <v>1</v>
      </c>
      <c r="S67" s="264" t="s">
        <v>11</v>
      </c>
      <c r="T67" s="265" t="s">
        <v>17</v>
      </c>
      <c r="V67" s="376"/>
    </row>
    <row r="68" spans="1:22" s="134" customFormat="1" ht="18" customHeight="1" thickBot="1">
      <c r="A68" s="266" t="s">
        <v>100</v>
      </c>
      <c r="B68" s="267"/>
      <c r="C68" s="253"/>
      <c r="D68" s="254"/>
      <c r="E68" s="253"/>
      <c r="F68" s="255"/>
      <c r="G68" s="253"/>
      <c r="H68" s="254"/>
      <c r="I68" s="253"/>
      <c r="J68" s="268"/>
      <c r="K68" s="253"/>
      <c r="L68" s="254"/>
      <c r="M68" s="253"/>
      <c r="N68" s="255"/>
      <c r="O68" s="253"/>
      <c r="P68" s="254"/>
      <c r="Q68" s="253"/>
      <c r="R68" s="255"/>
      <c r="S68" s="399" t="s">
        <v>167</v>
      </c>
      <c r="T68" s="257"/>
      <c r="V68" s="377"/>
    </row>
    <row r="69" spans="1:22" s="128" customFormat="1" ht="13.5" customHeight="1">
      <c r="A69" s="294" t="s">
        <v>90</v>
      </c>
      <c r="B69" s="213" t="s">
        <v>98</v>
      </c>
      <c r="C69" s="214" t="s">
        <v>64</v>
      </c>
      <c r="D69" s="215" t="s">
        <v>65</v>
      </c>
      <c r="E69" s="216" t="s">
        <v>70</v>
      </c>
      <c r="F69" s="217" t="s">
        <v>2</v>
      </c>
      <c r="G69" s="214" t="s">
        <v>64</v>
      </c>
      <c r="H69" s="215" t="s">
        <v>65</v>
      </c>
      <c r="I69" s="216" t="s">
        <v>70</v>
      </c>
      <c r="J69" s="217" t="s">
        <v>3</v>
      </c>
      <c r="K69" s="214" t="s">
        <v>64</v>
      </c>
      <c r="L69" s="215" t="s">
        <v>65</v>
      </c>
      <c r="M69" s="216" t="s">
        <v>70</v>
      </c>
      <c r="N69" s="217" t="s">
        <v>4</v>
      </c>
      <c r="O69" s="214" t="s">
        <v>64</v>
      </c>
      <c r="P69" s="215" t="s">
        <v>65</v>
      </c>
      <c r="Q69" s="216" t="s">
        <v>70</v>
      </c>
      <c r="R69" s="217" t="s">
        <v>1</v>
      </c>
      <c r="S69" s="218" t="s">
        <v>11</v>
      </c>
      <c r="T69" s="219" t="s">
        <v>17</v>
      </c>
      <c r="V69" s="378"/>
    </row>
    <row r="70" spans="1:22" ht="12.75" customHeight="1">
      <c r="A70" s="188" t="s">
        <v>131</v>
      </c>
      <c r="B70" s="135">
        <v>4</v>
      </c>
      <c r="C70" s="136"/>
      <c r="D70" s="137"/>
      <c r="E70" s="136"/>
      <c r="F70" s="389">
        <v>0</v>
      </c>
      <c r="G70" s="136"/>
      <c r="H70" s="137"/>
      <c r="I70" s="136"/>
      <c r="J70" s="389">
        <v>0</v>
      </c>
      <c r="K70" s="136">
        <v>4.3</v>
      </c>
      <c r="L70" s="137">
        <v>6.7</v>
      </c>
      <c r="M70" s="136"/>
      <c r="N70" s="389">
        <v>11</v>
      </c>
      <c r="O70" s="136"/>
      <c r="P70" s="137"/>
      <c r="Q70" s="136"/>
      <c r="R70" s="389">
        <v>0</v>
      </c>
      <c r="S70" s="385">
        <v>11</v>
      </c>
      <c r="T70" s="138"/>
    </row>
    <row r="71" spans="1:22" ht="12.75" customHeight="1">
      <c r="A71" s="415" t="s">
        <v>132</v>
      </c>
      <c r="B71" s="135">
        <v>5</v>
      </c>
      <c r="C71" s="136">
        <v>4.3</v>
      </c>
      <c r="D71" s="137">
        <v>8.4</v>
      </c>
      <c r="E71" s="136"/>
      <c r="F71" s="389">
        <v>12.7</v>
      </c>
      <c r="G71" s="136">
        <v>3.8</v>
      </c>
      <c r="H71" s="137">
        <v>8.1</v>
      </c>
      <c r="I71" s="136"/>
      <c r="J71" s="389">
        <v>11.899999999999999</v>
      </c>
      <c r="K71" s="136"/>
      <c r="L71" s="137"/>
      <c r="M71" s="136"/>
      <c r="N71" s="389">
        <v>0</v>
      </c>
      <c r="O71" s="136">
        <v>5.7</v>
      </c>
      <c r="P71" s="137">
        <v>8.6999999999999993</v>
      </c>
      <c r="Q71" s="136"/>
      <c r="R71" s="389">
        <v>14.399999999999999</v>
      </c>
      <c r="S71" s="385">
        <v>39</v>
      </c>
      <c r="T71" s="138"/>
    </row>
    <row r="72" spans="1:22" ht="12.75" customHeight="1">
      <c r="A72" s="188" t="s">
        <v>133</v>
      </c>
      <c r="B72" s="135">
        <v>4</v>
      </c>
      <c r="C72" s="136">
        <v>4.3</v>
      </c>
      <c r="D72" s="137">
        <v>8</v>
      </c>
      <c r="E72" s="136"/>
      <c r="F72" s="389">
        <v>12.3</v>
      </c>
      <c r="G72" s="136"/>
      <c r="H72" s="137"/>
      <c r="I72" s="136"/>
      <c r="J72" s="389">
        <v>0</v>
      </c>
      <c r="K72" s="136">
        <v>4.5</v>
      </c>
      <c r="L72" s="137">
        <v>7</v>
      </c>
      <c r="M72" s="136"/>
      <c r="N72" s="389">
        <v>11.5</v>
      </c>
      <c r="O72" s="136"/>
      <c r="P72" s="137"/>
      <c r="Q72" s="136"/>
      <c r="R72" s="389">
        <v>0</v>
      </c>
      <c r="S72" s="385">
        <v>23.8</v>
      </c>
      <c r="T72" s="138"/>
    </row>
    <row r="73" spans="1:22" ht="12.75" customHeight="1">
      <c r="A73" s="188" t="s">
        <v>134</v>
      </c>
      <c r="B73" s="135">
        <v>4</v>
      </c>
      <c r="C73" s="136">
        <v>3.9</v>
      </c>
      <c r="D73" s="137">
        <v>8.6</v>
      </c>
      <c r="E73" s="136"/>
      <c r="F73" s="389">
        <v>12.5</v>
      </c>
      <c r="G73" s="136">
        <v>4</v>
      </c>
      <c r="H73" s="137">
        <v>8</v>
      </c>
      <c r="I73" s="136"/>
      <c r="J73" s="389">
        <v>12</v>
      </c>
      <c r="K73" s="136"/>
      <c r="L73" s="137"/>
      <c r="M73" s="136"/>
      <c r="N73" s="389">
        <v>0</v>
      </c>
      <c r="O73" s="136"/>
      <c r="P73" s="137"/>
      <c r="Q73" s="136"/>
      <c r="R73" s="389">
        <v>0</v>
      </c>
      <c r="S73" s="385">
        <v>24.5</v>
      </c>
      <c r="T73" s="138"/>
    </row>
    <row r="74" spans="1:22" ht="12.75" customHeight="1">
      <c r="A74" s="188" t="s">
        <v>135</v>
      </c>
      <c r="B74" s="135">
        <v>4</v>
      </c>
      <c r="C74" s="136">
        <v>4.3</v>
      </c>
      <c r="D74" s="137">
        <v>8.5</v>
      </c>
      <c r="E74" s="136"/>
      <c r="F74" s="389">
        <v>12.8</v>
      </c>
      <c r="G74" s="136"/>
      <c r="H74" s="137"/>
      <c r="I74" s="136"/>
      <c r="J74" s="389">
        <v>0</v>
      </c>
      <c r="K74" s="136">
        <v>4.7</v>
      </c>
      <c r="L74" s="137">
        <v>6.1</v>
      </c>
      <c r="M74" s="136"/>
      <c r="N74" s="389">
        <v>10.8</v>
      </c>
      <c r="O74" s="136">
        <v>5.0999999999999996</v>
      </c>
      <c r="P74" s="137">
        <v>8.1</v>
      </c>
      <c r="Q74" s="136"/>
      <c r="R74" s="389">
        <v>13.2</v>
      </c>
      <c r="S74" s="385">
        <v>36.799999999999997</v>
      </c>
      <c r="T74" s="138"/>
    </row>
    <row r="75" spans="1:22" ht="12.75" customHeight="1">
      <c r="A75" s="188" t="s">
        <v>136</v>
      </c>
      <c r="B75" s="135">
        <v>3</v>
      </c>
      <c r="C75" s="136"/>
      <c r="D75" s="137"/>
      <c r="E75" s="136"/>
      <c r="F75" s="389">
        <v>0</v>
      </c>
      <c r="G75" s="136">
        <v>4.0999999999999996</v>
      </c>
      <c r="H75" s="137">
        <v>8.65</v>
      </c>
      <c r="I75" s="136"/>
      <c r="J75" s="389">
        <v>12.75</v>
      </c>
      <c r="K75" s="136">
        <v>4.7</v>
      </c>
      <c r="L75" s="137">
        <v>5.8</v>
      </c>
      <c r="M75" s="136"/>
      <c r="N75" s="389">
        <v>10.5</v>
      </c>
      <c r="O75" s="136">
        <v>5.9</v>
      </c>
      <c r="P75" s="137">
        <v>8.75</v>
      </c>
      <c r="Q75" s="136"/>
      <c r="R75" s="389">
        <v>14.65</v>
      </c>
      <c r="S75" s="385">
        <v>37.9</v>
      </c>
      <c r="T75" s="138"/>
    </row>
    <row r="76" spans="1:22" ht="13.5" customHeight="1">
      <c r="A76" s="188" t="s">
        <v>178</v>
      </c>
      <c r="B76" s="135">
        <v>3</v>
      </c>
      <c r="C76" s="136"/>
      <c r="D76" s="137"/>
      <c r="E76" s="136"/>
      <c r="F76" s="389">
        <v>0</v>
      </c>
      <c r="G76" s="136">
        <v>3.3</v>
      </c>
      <c r="H76" s="137">
        <v>8.4499999999999993</v>
      </c>
      <c r="I76" s="136"/>
      <c r="J76" s="389">
        <v>11.75</v>
      </c>
      <c r="K76" s="136"/>
      <c r="L76" s="137"/>
      <c r="M76" s="136"/>
      <c r="N76" s="389">
        <v>0</v>
      </c>
      <c r="O76" s="136">
        <v>5.3</v>
      </c>
      <c r="P76" s="137">
        <v>8.3000000000000007</v>
      </c>
      <c r="Q76" s="136"/>
      <c r="R76" s="389">
        <v>13.600000000000001</v>
      </c>
      <c r="S76" s="385">
        <v>25.35</v>
      </c>
      <c r="T76" s="138"/>
    </row>
    <row r="77" spans="1:22" ht="16.5" customHeight="1" thickBot="1">
      <c r="A77" s="155" t="s">
        <v>90</v>
      </c>
      <c r="B77" s="221"/>
      <c r="C77" s="139"/>
      <c r="D77" s="140"/>
      <c r="E77" s="139"/>
      <c r="F77" s="141">
        <v>38</v>
      </c>
      <c r="G77" s="139"/>
      <c r="H77" s="140"/>
      <c r="I77" s="139"/>
      <c r="J77" s="141">
        <v>36.65</v>
      </c>
      <c r="K77" s="139"/>
      <c r="L77" s="140"/>
      <c r="M77" s="139"/>
      <c r="N77" s="141">
        <v>33.299999999999997</v>
      </c>
      <c r="O77" s="139"/>
      <c r="P77" s="140"/>
      <c r="Q77" s="139"/>
      <c r="R77" s="141">
        <v>42.65</v>
      </c>
      <c r="S77" s="147">
        <v>150.6</v>
      </c>
      <c r="T77" s="142">
        <v>1</v>
      </c>
    </row>
    <row r="78" spans="1:22" s="128" customFormat="1" ht="13.5" customHeight="1" thickTop="1">
      <c r="A78" s="212" t="s">
        <v>272</v>
      </c>
      <c r="B78" s="213" t="s">
        <v>98</v>
      </c>
      <c r="C78" s="214" t="s">
        <v>64</v>
      </c>
      <c r="D78" s="215" t="s">
        <v>65</v>
      </c>
      <c r="E78" s="216" t="s">
        <v>70</v>
      </c>
      <c r="F78" s="217" t="s">
        <v>2</v>
      </c>
      <c r="G78" s="214" t="s">
        <v>64</v>
      </c>
      <c r="H78" s="215" t="s">
        <v>65</v>
      </c>
      <c r="I78" s="216" t="s">
        <v>70</v>
      </c>
      <c r="J78" s="217" t="s">
        <v>3</v>
      </c>
      <c r="K78" s="214" t="s">
        <v>64</v>
      </c>
      <c r="L78" s="215" t="s">
        <v>65</v>
      </c>
      <c r="M78" s="216" t="s">
        <v>70</v>
      </c>
      <c r="N78" s="217" t="s">
        <v>4</v>
      </c>
      <c r="O78" s="214" t="s">
        <v>64</v>
      </c>
      <c r="P78" s="215" t="s">
        <v>65</v>
      </c>
      <c r="Q78" s="216" t="s">
        <v>70</v>
      </c>
      <c r="R78" s="217" t="s">
        <v>1</v>
      </c>
      <c r="S78" s="218" t="s">
        <v>11</v>
      </c>
      <c r="T78" s="219" t="s">
        <v>17</v>
      </c>
      <c r="V78" s="378"/>
    </row>
    <row r="79" spans="1:22" ht="12.75" customHeight="1">
      <c r="A79" s="188" t="s">
        <v>273</v>
      </c>
      <c r="B79" s="135">
        <v>5</v>
      </c>
      <c r="C79" s="136"/>
      <c r="D79" s="137"/>
      <c r="E79" s="136"/>
      <c r="F79" s="389">
        <v>0</v>
      </c>
      <c r="G79" s="136"/>
      <c r="H79" s="137"/>
      <c r="I79" s="136"/>
      <c r="J79" s="389">
        <v>0</v>
      </c>
      <c r="K79" s="136"/>
      <c r="L79" s="137"/>
      <c r="M79" s="136"/>
      <c r="N79" s="389">
        <v>0</v>
      </c>
      <c r="O79" s="136"/>
      <c r="P79" s="137"/>
      <c r="Q79" s="136"/>
      <c r="R79" s="389">
        <v>0</v>
      </c>
      <c r="S79" s="385">
        <v>0</v>
      </c>
      <c r="T79" s="138"/>
      <c r="V79" s="225"/>
    </row>
    <row r="80" spans="1:22" ht="12.75" customHeight="1">
      <c r="A80" s="188" t="s">
        <v>274</v>
      </c>
      <c r="B80" s="135">
        <v>4</v>
      </c>
      <c r="C80" s="136">
        <v>4.3</v>
      </c>
      <c r="D80" s="137">
        <v>8.3000000000000007</v>
      </c>
      <c r="E80" s="136"/>
      <c r="F80" s="389">
        <v>12.600000000000001</v>
      </c>
      <c r="G80" s="136">
        <v>4.0999999999999996</v>
      </c>
      <c r="H80" s="137">
        <v>7.8</v>
      </c>
      <c r="I80" s="136"/>
      <c r="J80" s="389">
        <v>11.899999999999999</v>
      </c>
      <c r="K80" s="136">
        <v>3.8</v>
      </c>
      <c r="L80" s="137">
        <v>7.3</v>
      </c>
      <c r="M80" s="136"/>
      <c r="N80" s="389">
        <v>11.1</v>
      </c>
      <c r="O80" s="136">
        <v>4.7</v>
      </c>
      <c r="P80" s="137">
        <v>8</v>
      </c>
      <c r="Q80" s="136"/>
      <c r="R80" s="389">
        <v>12.7</v>
      </c>
      <c r="S80" s="385">
        <v>48.3</v>
      </c>
      <c r="T80" s="138"/>
    </row>
    <row r="81" spans="1:22" ht="12.75" customHeight="1">
      <c r="A81" s="188" t="s">
        <v>275</v>
      </c>
      <c r="B81" s="135">
        <v>3</v>
      </c>
      <c r="C81" s="136"/>
      <c r="D81" s="137"/>
      <c r="E81" s="136"/>
      <c r="F81" s="389">
        <v>0</v>
      </c>
      <c r="G81" s="136">
        <v>3.4</v>
      </c>
      <c r="H81" s="137">
        <v>7.8</v>
      </c>
      <c r="I81" s="136"/>
      <c r="J81" s="389">
        <v>11.2</v>
      </c>
      <c r="K81" s="136">
        <v>3.9</v>
      </c>
      <c r="L81" s="137">
        <v>8.1</v>
      </c>
      <c r="M81" s="136"/>
      <c r="N81" s="389">
        <v>12</v>
      </c>
      <c r="O81" s="136">
        <v>4</v>
      </c>
      <c r="P81" s="137">
        <v>8</v>
      </c>
      <c r="Q81" s="136"/>
      <c r="R81" s="389">
        <v>12</v>
      </c>
      <c r="S81" s="385">
        <v>35.200000000000003</v>
      </c>
      <c r="T81" s="138"/>
    </row>
    <row r="82" spans="1:22" ht="12.75" customHeight="1">
      <c r="A82" s="188" t="s">
        <v>276</v>
      </c>
      <c r="B82" s="135">
        <v>6</v>
      </c>
      <c r="C82" s="136">
        <v>3.5</v>
      </c>
      <c r="D82" s="137">
        <v>8.4</v>
      </c>
      <c r="E82" s="136"/>
      <c r="F82" s="389">
        <v>11.9</v>
      </c>
      <c r="G82" s="136"/>
      <c r="H82" s="137"/>
      <c r="I82" s="136"/>
      <c r="J82" s="389">
        <v>0</v>
      </c>
      <c r="K82" s="136">
        <v>4.3</v>
      </c>
      <c r="L82" s="137">
        <v>5.7</v>
      </c>
      <c r="M82" s="136"/>
      <c r="N82" s="389">
        <v>10</v>
      </c>
      <c r="O82" s="136">
        <v>4.2</v>
      </c>
      <c r="P82" s="137">
        <v>7.75</v>
      </c>
      <c r="Q82" s="136"/>
      <c r="R82" s="389">
        <v>11.95</v>
      </c>
      <c r="S82" s="385">
        <v>33.849999999999994</v>
      </c>
      <c r="T82" s="138"/>
    </row>
    <row r="83" spans="1:22" ht="12.75" customHeight="1">
      <c r="A83" s="188" t="s">
        <v>277</v>
      </c>
      <c r="B83" s="135">
        <v>4</v>
      </c>
      <c r="C83" s="136">
        <v>3.5</v>
      </c>
      <c r="D83" s="137">
        <v>8.5</v>
      </c>
      <c r="E83" s="136"/>
      <c r="F83" s="389">
        <v>12</v>
      </c>
      <c r="G83" s="136">
        <v>4</v>
      </c>
      <c r="H83" s="137">
        <v>8</v>
      </c>
      <c r="I83" s="136"/>
      <c r="J83" s="389">
        <v>12</v>
      </c>
      <c r="K83" s="136">
        <v>3.6</v>
      </c>
      <c r="L83" s="137">
        <v>7.25</v>
      </c>
      <c r="M83" s="136"/>
      <c r="N83" s="389">
        <v>10.85</v>
      </c>
      <c r="O83" s="136">
        <v>5.0999999999999996</v>
      </c>
      <c r="P83" s="137">
        <v>8.6</v>
      </c>
      <c r="Q83" s="136"/>
      <c r="R83" s="389">
        <v>13.7</v>
      </c>
      <c r="S83" s="385">
        <v>48.55</v>
      </c>
      <c r="T83" s="138"/>
    </row>
    <row r="84" spans="1:22" ht="12.75" customHeight="1">
      <c r="A84" s="188" t="s">
        <v>285</v>
      </c>
      <c r="B84" s="135">
        <v>5</v>
      </c>
      <c r="C84" s="136">
        <v>3.5</v>
      </c>
      <c r="D84" s="137">
        <v>9</v>
      </c>
      <c r="E84" s="136"/>
      <c r="F84" s="389">
        <v>12.5</v>
      </c>
      <c r="G84" s="136">
        <v>4</v>
      </c>
      <c r="H84" s="137">
        <v>7.5</v>
      </c>
      <c r="I84" s="136"/>
      <c r="J84" s="389">
        <v>11.5</v>
      </c>
      <c r="K84" s="136"/>
      <c r="L84" s="137"/>
      <c r="M84" s="136"/>
      <c r="N84" s="389">
        <v>0</v>
      </c>
      <c r="O84" s="136"/>
      <c r="P84" s="137"/>
      <c r="Q84" s="136"/>
      <c r="R84" s="389">
        <v>0</v>
      </c>
      <c r="S84" s="385">
        <v>24</v>
      </c>
      <c r="T84" s="138"/>
    </row>
    <row r="85" spans="1:22" ht="16.5" customHeight="1" thickBot="1">
      <c r="A85" s="155" t="s">
        <v>272</v>
      </c>
      <c r="B85" s="221"/>
      <c r="C85" s="139"/>
      <c r="D85" s="140"/>
      <c r="E85" s="139"/>
      <c r="F85" s="141">
        <v>37.1</v>
      </c>
      <c r="G85" s="139"/>
      <c r="H85" s="140"/>
      <c r="I85" s="139"/>
      <c r="J85" s="141">
        <v>35.4</v>
      </c>
      <c r="K85" s="139"/>
      <c r="L85" s="140"/>
      <c r="M85" s="139"/>
      <c r="N85" s="141">
        <v>33.950000000000003</v>
      </c>
      <c r="O85" s="139"/>
      <c r="P85" s="140"/>
      <c r="Q85" s="139"/>
      <c r="R85" s="141">
        <v>38.4</v>
      </c>
      <c r="S85" s="147">
        <v>144.85</v>
      </c>
      <c r="T85" s="142">
        <v>2</v>
      </c>
    </row>
    <row r="86" spans="1:22" s="128" customFormat="1" ht="13.5" customHeight="1" thickTop="1">
      <c r="A86" s="212" t="s">
        <v>88</v>
      </c>
      <c r="B86" s="213" t="s">
        <v>98</v>
      </c>
      <c r="C86" s="214" t="s">
        <v>64</v>
      </c>
      <c r="D86" s="215" t="s">
        <v>65</v>
      </c>
      <c r="E86" s="216" t="s">
        <v>70</v>
      </c>
      <c r="F86" s="217" t="s">
        <v>2</v>
      </c>
      <c r="G86" s="214" t="s">
        <v>64</v>
      </c>
      <c r="H86" s="215" t="s">
        <v>65</v>
      </c>
      <c r="I86" s="216" t="s">
        <v>70</v>
      </c>
      <c r="J86" s="217" t="s">
        <v>3</v>
      </c>
      <c r="K86" s="214" t="s">
        <v>64</v>
      </c>
      <c r="L86" s="215" t="s">
        <v>65</v>
      </c>
      <c r="M86" s="216" t="s">
        <v>70</v>
      </c>
      <c r="N86" s="217" t="s">
        <v>4</v>
      </c>
      <c r="O86" s="214" t="s">
        <v>64</v>
      </c>
      <c r="P86" s="215" t="s">
        <v>65</v>
      </c>
      <c r="Q86" s="216" t="s">
        <v>70</v>
      </c>
      <c r="R86" s="217" t="s">
        <v>1</v>
      </c>
      <c r="S86" s="218" t="s">
        <v>11</v>
      </c>
      <c r="T86" s="219" t="s">
        <v>17</v>
      </c>
      <c r="V86" s="378"/>
    </row>
    <row r="87" spans="1:22" ht="12.75" customHeight="1">
      <c r="A87" s="188" t="s">
        <v>380</v>
      </c>
      <c r="B87" s="135">
        <v>6</v>
      </c>
      <c r="C87" s="136"/>
      <c r="D87" s="137"/>
      <c r="E87" s="136"/>
      <c r="F87" s="389">
        <v>0</v>
      </c>
      <c r="G87" s="136"/>
      <c r="H87" s="137"/>
      <c r="I87" s="136"/>
      <c r="J87" s="389">
        <v>0</v>
      </c>
      <c r="K87" s="136"/>
      <c r="L87" s="137"/>
      <c r="M87" s="136"/>
      <c r="N87" s="389">
        <v>0</v>
      </c>
      <c r="O87" s="136">
        <v>4</v>
      </c>
      <c r="P87" s="137">
        <v>7.9</v>
      </c>
      <c r="Q87" s="136"/>
      <c r="R87" s="389">
        <v>11.9</v>
      </c>
      <c r="S87" s="385">
        <v>11.9</v>
      </c>
      <c r="T87" s="138"/>
    </row>
    <row r="88" spans="1:22" ht="12.75" customHeight="1">
      <c r="A88" s="188" t="s">
        <v>381</v>
      </c>
      <c r="B88" s="135">
        <v>6</v>
      </c>
      <c r="C88" s="136">
        <v>3.5</v>
      </c>
      <c r="D88" s="137">
        <v>9.1999999999999993</v>
      </c>
      <c r="E88" s="136"/>
      <c r="F88" s="389">
        <v>12.7</v>
      </c>
      <c r="G88" s="136">
        <v>3.2</v>
      </c>
      <c r="H88" s="137">
        <v>6.5</v>
      </c>
      <c r="I88" s="136"/>
      <c r="J88" s="389">
        <v>9.6999999999999993</v>
      </c>
      <c r="K88" s="136">
        <v>3.3</v>
      </c>
      <c r="L88" s="137">
        <v>7.2</v>
      </c>
      <c r="M88" s="136"/>
      <c r="N88" s="389">
        <v>10.5</v>
      </c>
      <c r="O88" s="136"/>
      <c r="P88" s="137"/>
      <c r="Q88" s="136"/>
      <c r="R88" s="389">
        <v>0</v>
      </c>
      <c r="S88" s="385">
        <v>32.9</v>
      </c>
      <c r="T88" s="138"/>
    </row>
    <row r="89" spans="1:22" ht="12.75" customHeight="1">
      <c r="A89" s="188" t="s">
        <v>382</v>
      </c>
      <c r="B89" s="135">
        <v>6</v>
      </c>
      <c r="C89" s="136">
        <v>3.5</v>
      </c>
      <c r="D89" s="137">
        <v>8.5</v>
      </c>
      <c r="E89" s="136"/>
      <c r="F89" s="389">
        <v>12</v>
      </c>
      <c r="G89" s="136">
        <v>3.2</v>
      </c>
      <c r="H89" s="137">
        <v>7.8</v>
      </c>
      <c r="I89" s="136"/>
      <c r="J89" s="389">
        <v>11</v>
      </c>
      <c r="K89" s="136">
        <v>4.0999999999999996</v>
      </c>
      <c r="L89" s="137">
        <v>7.9</v>
      </c>
      <c r="M89" s="136"/>
      <c r="N89" s="389">
        <v>12</v>
      </c>
      <c r="O89" s="136">
        <v>4.5</v>
      </c>
      <c r="P89" s="137">
        <v>8.6</v>
      </c>
      <c r="Q89" s="136"/>
      <c r="R89" s="389">
        <v>13.1</v>
      </c>
      <c r="S89" s="385">
        <v>48.1</v>
      </c>
      <c r="T89" s="138"/>
    </row>
    <row r="90" spans="1:22" ht="12.75" customHeight="1">
      <c r="A90" s="188" t="s">
        <v>383</v>
      </c>
      <c r="B90" s="135">
        <v>5</v>
      </c>
      <c r="C90" s="136">
        <v>3.5</v>
      </c>
      <c r="D90" s="137">
        <v>8.5</v>
      </c>
      <c r="E90" s="136"/>
      <c r="F90" s="389">
        <v>12</v>
      </c>
      <c r="G90" s="136">
        <v>3.2</v>
      </c>
      <c r="H90" s="137">
        <v>6.7</v>
      </c>
      <c r="I90" s="136"/>
      <c r="J90" s="389">
        <v>9.9</v>
      </c>
      <c r="K90" s="136">
        <v>4</v>
      </c>
      <c r="L90" s="137">
        <v>8.1</v>
      </c>
      <c r="M90" s="136"/>
      <c r="N90" s="389">
        <v>12.1</v>
      </c>
      <c r="O90" s="136">
        <v>3.8</v>
      </c>
      <c r="P90" s="137">
        <v>7.1</v>
      </c>
      <c r="Q90" s="136"/>
      <c r="R90" s="389">
        <v>10.899999999999999</v>
      </c>
      <c r="S90" s="385">
        <v>44.9</v>
      </c>
      <c r="T90" s="138"/>
    </row>
    <row r="91" spans="1:22" ht="12.75" customHeight="1">
      <c r="A91" s="188" t="s">
        <v>384</v>
      </c>
      <c r="B91" s="135">
        <v>5</v>
      </c>
      <c r="C91" s="136">
        <v>3.5</v>
      </c>
      <c r="D91" s="137">
        <v>9.3000000000000007</v>
      </c>
      <c r="E91" s="136"/>
      <c r="F91" s="389">
        <v>12.8</v>
      </c>
      <c r="G91" s="136">
        <v>3.2</v>
      </c>
      <c r="H91" s="137">
        <v>8.8000000000000007</v>
      </c>
      <c r="I91" s="136"/>
      <c r="J91" s="389">
        <v>12</v>
      </c>
      <c r="K91" s="136">
        <v>3.7</v>
      </c>
      <c r="L91" s="137">
        <v>7.3</v>
      </c>
      <c r="M91" s="136"/>
      <c r="N91" s="389">
        <v>11</v>
      </c>
      <c r="O91" s="136">
        <v>4.3</v>
      </c>
      <c r="P91" s="137">
        <v>8.5500000000000007</v>
      </c>
      <c r="Q91" s="136"/>
      <c r="R91" s="389">
        <v>12.850000000000001</v>
      </c>
      <c r="S91" s="385">
        <v>48.65</v>
      </c>
      <c r="T91" s="138"/>
    </row>
    <row r="92" spans="1:22" ht="12.75" customHeight="1">
      <c r="A92" s="188" t="s">
        <v>385</v>
      </c>
      <c r="B92" s="135">
        <v>3</v>
      </c>
      <c r="C92" s="136"/>
      <c r="D92" s="137"/>
      <c r="E92" s="136"/>
      <c r="F92" s="389">
        <v>0</v>
      </c>
      <c r="G92" s="136"/>
      <c r="H92" s="137"/>
      <c r="I92" s="136"/>
      <c r="J92" s="389">
        <v>0</v>
      </c>
      <c r="K92" s="136"/>
      <c r="L92" s="137"/>
      <c r="M92" s="136"/>
      <c r="N92" s="389">
        <v>0</v>
      </c>
      <c r="O92" s="136"/>
      <c r="P92" s="137"/>
      <c r="Q92" s="136"/>
      <c r="R92" s="389">
        <v>0</v>
      </c>
      <c r="S92" s="385">
        <v>0</v>
      </c>
      <c r="T92" s="138"/>
      <c r="V92" s="225"/>
    </row>
    <row r="93" spans="1:22" ht="16.5" customHeight="1" thickBot="1">
      <c r="A93" s="155" t="s">
        <v>88</v>
      </c>
      <c r="B93" s="221"/>
      <c r="C93" s="139"/>
      <c r="D93" s="140"/>
      <c r="E93" s="139"/>
      <c r="F93" s="141">
        <v>37.5</v>
      </c>
      <c r="G93" s="139"/>
      <c r="H93" s="140"/>
      <c r="I93" s="139"/>
      <c r="J93" s="141">
        <v>32.9</v>
      </c>
      <c r="K93" s="139"/>
      <c r="L93" s="140"/>
      <c r="M93" s="139"/>
      <c r="N93" s="141">
        <v>35.1</v>
      </c>
      <c r="O93" s="139"/>
      <c r="P93" s="140"/>
      <c r="Q93" s="139"/>
      <c r="R93" s="141">
        <v>37.85</v>
      </c>
      <c r="S93" s="147">
        <v>143.35</v>
      </c>
      <c r="T93" s="142">
        <v>3</v>
      </c>
    </row>
    <row r="94" spans="1:22" s="128" customFormat="1" ht="13.5" customHeight="1" thickTop="1">
      <c r="A94" s="212" t="s">
        <v>119</v>
      </c>
      <c r="B94" s="213" t="s">
        <v>98</v>
      </c>
      <c r="C94" s="214" t="s">
        <v>64</v>
      </c>
      <c r="D94" s="215" t="s">
        <v>65</v>
      </c>
      <c r="E94" s="216" t="s">
        <v>70</v>
      </c>
      <c r="F94" s="217" t="s">
        <v>2</v>
      </c>
      <c r="G94" s="214" t="s">
        <v>64</v>
      </c>
      <c r="H94" s="215" t="s">
        <v>65</v>
      </c>
      <c r="I94" s="216" t="s">
        <v>70</v>
      </c>
      <c r="J94" s="217" t="s">
        <v>3</v>
      </c>
      <c r="K94" s="214" t="s">
        <v>64</v>
      </c>
      <c r="L94" s="215" t="s">
        <v>65</v>
      </c>
      <c r="M94" s="216" t="s">
        <v>70</v>
      </c>
      <c r="N94" s="217" t="s">
        <v>4</v>
      </c>
      <c r="O94" s="214" t="s">
        <v>64</v>
      </c>
      <c r="P94" s="215" t="s">
        <v>65</v>
      </c>
      <c r="Q94" s="216" t="s">
        <v>70</v>
      </c>
      <c r="R94" s="217" t="s">
        <v>1</v>
      </c>
      <c r="S94" s="218" t="s">
        <v>11</v>
      </c>
      <c r="T94" s="219" t="s">
        <v>17</v>
      </c>
      <c r="V94" s="378"/>
    </row>
    <row r="95" spans="1:22" ht="12.75" customHeight="1">
      <c r="A95" s="188" t="s">
        <v>386</v>
      </c>
      <c r="B95" s="135">
        <v>3</v>
      </c>
      <c r="C95" s="136">
        <v>3.5</v>
      </c>
      <c r="D95" s="137">
        <v>8.6</v>
      </c>
      <c r="E95" s="136"/>
      <c r="F95" s="389">
        <v>12.1</v>
      </c>
      <c r="G95" s="136">
        <v>2.2999999999999998</v>
      </c>
      <c r="H95" s="137">
        <v>6.7</v>
      </c>
      <c r="I95" s="136">
        <v>2</v>
      </c>
      <c r="J95" s="389">
        <v>7</v>
      </c>
      <c r="K95" s="136">
        <v>3</v>
      </c>
      <c r="L95" s="137">
        <v>5.4</v>
      </c>
      <c r="M95" s="136"/>
      <c r="N95" s="389">
        <v>8.4</v>
      </c>
      <c r="O95" s="136">
        <v>3.5</v>
      </c>
      <c r="P95" s="137">
        <v>6.65</v>
      </c>
      <c r="Q95" s="136"/>
      <c r="R95" s="389">
        <v>10.15</v>
      </c>
      <c r="S95" s="385">
        <v>37.65</v>
      </c>
      <c r="T95" s="138"/>
    </row>
    <row r="96" spans="1:22" ht="12.75" customHeight="1">
      <c r="A96" s="188" t="s">
        <v>387</v>
      </c>
      <c r="B96" s="135">
        <v>3</v>
      </c>
      <c r="C96" s="136">
        <v>3.5</v>
      </c>
      <c r="D96" s="137">
        <v>8.3000000000000007</v>
      </c>
      <c r="E96" s="136"/>
      <c r="F96" s="389">
        <v>11.8</v>
      </c>
      <c r="G96" s="136">
        <v>3.1</v>
      </c>
      <c r="H96" s="137">
        <v>8.5</v>
      </c>
      <c r="I96" s="136"/>
      <c r="J96" s="389">
        <v>11.6</v>
      </c>
      <c r="K96" s="136">
        <v>4</v>
      </c>
      <c r="L96" s="137">
        <v>6.1</v>
      </c>
      <c r="M96" s="136"/>
      <c r="N96" s="389">
        <v>10.1</v>
      </c>
      <c r="O96" s="136">
        <v>4.5</v>
      </c>
      <c r="P96" s="137">
        <v>7.5</v>
      </c>
      <c r="Q96" s="136"/>
      <c r="R96" s="389">
        <v>12</v>
      </c>
      <c r="S96" s="385">
        <v>45.5</v>
      </c>
      <c r="T96" s="138"/>
    </row>
    <row r="97" spans="1:22" ht="12.75" customHeight="1">
      <c r="A97" s="188" t="s">
        <v>388</v>
      </c>
      <c r="B97" s="135">
        <v>4</v>
      </c>
      <c r="C97" s="136">
        <v>4.3</v>
      </c>
      <c r="D97" s="137">
        <v>8.5</v>
      </c>
      <c r="E97" s="136"/>
      <c r="F97" s="389">
        <v>12.8</v>
      </c>
      <c r="G97" s="136">
        <v>4</v>
      </c>
      <c r="H97" s="137">
        <v>9.4</v>
      </c>
      <c r="I97" s="136"/>
      <c r="J97" s="389">
        <v>13.4</v>
      </c>
      <c r="K97" s="136">
        <v>4.3</v>
      </c>
      <c r="L97" s="137">
        <v>7.25</v>
      </c>
      <c r="M97" s="136"/>
      <c r="N97" s="389">
        <v>11.55</v>
      </c>
      <c r="O97" s="136">
        <v>4.9000000000000004</v>
      </c>
      <c r="P97" s="137">
        <v>8.1999999999999993</v>
      </c>
      <c r="Q97" s="136"/>
      <c r="R97" s="389">
        <v>13.1</v>
      </c>
      <c r="S97" s="385">
        <v>50.85</v>
      </c>
      <c r="T97" s="138"/>
    </row>
    <row r="98" spans="1:22" ht="12.75" customHeight="1">
      <c r="A98" s="188" t="s">
        <v>453</v>
      </c>
      <c r="B98" s="135">
        <v>3</v>
      </c>
      <c r="C98" s="136"/>
      <c r="D98" s="137"/>
      <c r="E98" s="136"/>
      <c r="F98" s="389">
        <v>0</v>
      </c>
      <c r="G98" s="136"/>
      <c r="H98" s="137"/>
      <c r="I98" s="136"/>
      <c r="J98" s="389">
        <v>0</v>
      </c>
      <c r="K98" s="136"/>
      <c r="L98" s="137"/>
      <c r="M98" s="136"/>
      <c r="N98" s="389">
        <v>0</v>
      </c>
      <c r="O98" s="136"/>
      <c r="P98" s="137"/>
      <c r="Q98" s="136"/>
      <c r="R98" s="389">
        <v>0</v>
      </c>
      <c r="S98" s="385">
        <v>0</v>
      </c>
      <c r="T98" s="138"/>
    </row>
    <row r="99" spans="1:22" ht="16.5" customHeight="1" thickBot="1">
      <c r="A99" s="155" t="s">
        <v>119</v>
      </c>
      <c r="B99" s="221"/>
      <c r="C99" s="139"/>
      <c r="D99" s="140"/>
      <c r="E99" s="139"/>
      <c r="F99" s="141">
        <v>36.700000000000003</v>
      </c>
      <c r="G99" s="139"/>
      <c r="H99" s="140"/>
      <c r="I99" s="139"/>
      <c r="J99" s="141">
        <v>32</v>
      </c>
      <c r="K99" s="139"/>
      <c r="L99" s="140"/>
      <c r="M99" s="139"/>
      <c r="N99" s="141">
        <v>30.049999999999997</v>
      </c>
      <c r="O99" s="139"/>
      <c r="P99" s="140"/>
      <c r="Q99" s="139"/>
      <c r="R99" s="141">
        <v>35.25</v>
      </c>
      <c r="S99" s="147">
        <v>134</v>
      </c>
      <c r="T99" s="142">
        <v>4</v>
      </c>
    </row>
    <row r="100" spans="1:22" s="128" customFormat="1" ht="13.5" customHeight="1" thickTop="1">
      <c r="A100" s="212" t="s">
        <v>261</v>
      </c>
      <c r="B100" s="213" t="s">
        <v>98</v>
      </c>
      <c r="C100" s="214" t="s">
        <v>64</v>
      </c>
      <c r="D100" s="215" t="s">
        <v>65</v>
      </c>
      <c r="E100" s="216" t="s">
        <v>70</v>
      </c>
      <c r="F100" s="217" t="s">
        <v>2</v>
      </c>
      <c r="G100" s="214" t="s">
        <v>64</v>
      </c>
      <c r="H100" s="215" t="s">
        <v>65</v>
      </c>
      <c r="I100" s="216" t="s">
        <v>70</v>
      </c>
      <c r="J100" s="217" t="s">
        <v>3</v>
      </c>
      <c r="K100" s="214" t="s">
        <v>64</v>
      </c>
      <c r="L100" s="215" t="s">
        <v>65</v>
      </c>
      <c r="M100" s="216" t="s">
        <v>70</v>
      </c>
      <c r="N100" s="217" t="s">
        <v>4</v>
      </c>
      <c r="O100" s="214" t="s">
        <v>64</v>
      </c>
      <c r="P100" s="215" t="s">
        <v>65</v>
      </c>
      <c r="Q100" s="216" t="s">
        <v>70</v>
      </c>
      <c r="R100" s="217" t="s">
        <v>1</v>
      </c>
      <c r="S100" s="218" t="s">
        <v>11</v>
      </c>
      <c r="T100" s="219" t="s">
        <v>17</v>
      </c>
      <c r="V100" s="378"/>
    </row>
    <row r="101" spans="1:22" ht="12.75" customHeight="1">
      <c r="A101" s="188" t="s">
        <v>278</v>
      </c>
      <c r="B101" s="135">
        <v>4</v>
      </c>
      <c r="C101" s="136">
        <v>3.5</v>
      </c>
      <c r="D101" s="137">
        <v>9</v>
      </c>
      <c r="E101" s="136"/>
      <c r="F101" s="389">
        <v>12.5</v>
      </c>
      <c r="G101" s="136">
        <v>1.2</v>
      </c>
      <c r="H101" s="137">
        <v>6.4</v>
      </c>
      <c r="I101" s="136">
        <v>2</v>
      </c>
      <c r="J101" s="389">
        <v>5.6000000000000005</v>
      </c>
      <c r="K101" s="136">
        <v>2.8</v>
      </c>
      <c r="L101" s="137">
        <v>5.7</v>
      </c>
      <c r="M101" s="136">
        <v>1</v>
      </c>
      <c r="N101" s="389">
        <v>7.5</v>
      </c>
      <c r="O101" s="136">
        <v>3</v>
      </c>
      <c r="P101" s="137">
        <v>6.45</v>
      </c>
      <c r="Q101" s="136"/>
      <c r="R101" s="389">
        <v>9.4499999999999993</v>
      </c>
      <c r="S101" s="385">
        <v>35.049999999999997</v>
      </c>
      <c r="T101" s="138"/>
    </row>
    <row r="102" spans="1:22" ht="12.75" customHeight="1">
      <c r="A102" s="188" t="s">
        <v>279</v>
      </c>
      <c r="B102" s="135">
        <v>4</v>
      </c>
      <c r="C102" s="136"/>
      <c r="D102" s="137"/>
      <c r="E102" s="136"/>
      <c r="F102" s="389">
        <v>0</v>
      </c>
      <c r="G102" s="136"/>
      <c r="H102" s="137"/>
      <c r="I102" s="136"/>
      <c r="J102" s="389">
        <v>0</v>
      </c>
      <c r="K102" s="136"/>
      <c r="L102" s="137"/>
      <c r="M102" s="136"/>
      <c r="N102" s="389">
        <v>0</v>
      </c>
      <c r="O102" s="136"/>
      <c r="P102" s="137"/>
      <c r="Q102" s="136"/>
      <c r="R102" s="389">
        <v>0</v>
      </c>
      <c r="S102" s="385">
        <v>0</v>
      </c>
      <c r="T102" s="138"/>
      <c r="V102" s="225"/>
    </row>
    <row r="103" spans="1:22" ht="12.75" customHeight="1">
      <c r="A103" s="188" t="s">
        <v>280</v>
      </c>
      <c r="B103" s="135">
        <v>4</v>
      </c>
      <c r="C103" s="136">
        <v>3.5</v>
      </c>
      <c r="D103" s="137">
        <v>8.4</v>
      </c>
      <c r="E103" s="136"/>
      <c r="F103" s="389">
        <v>11.9</v>
      </c>
      <c r="G103" s="136">
        <v>3.2</v>
      </c>
      <c r="H103" s="137">
        <v>5.5</v>
      </c>
      <c r="I103" s="136"/>
      <c r="J103" s="389">
        <v>8.6999999999999993</v>
      </c>
      <c r="K103" s="136"/>
      <c r="L103" s="137"/>
      <c r="M103" s="136"/>
      <c r="N103" s="389">
        <v>0</v>
      </c>
      <c r="O103" s="136">
        <v>2.5</v>
      </c>
      <c r="P103" s="137">
        <v>6</v>
      </c>
      <c r="Q103" s="136"/>
      <c r="R103" s="389">
        <v>8.5</v>
      </c>
      <c r="S103" s="385">
        <v>29.1</v>
      </c>
      <c r="T103" s="138"/>
    </row>
    <row r="104" spans="1:22" ht="12.75" customHeight="1">
      <c r="A104" s="188" t="s">
        <v>281</v>
      </c>
      <c r="B104" s="135">
        <v>4</v>
      </c>
      <c r="C104" s="136"/>
      <c r="D104" s="137"/>
      <c r="E104" s="136"/>
      <c r="F104" s="389">
        <v>0</v>
      </c>
      <c r="G104" s="136"/>
      <c r="H104" s="137"/>
      <c r="I104" s="136"/>
      <c r="J104" s="389">
        <v>0</v>
      </c>
      <c r="K104" s="136"/>
      <c r="L104" s="137"/>
      <c r="M104" s="136"/>
      <c r="N104" s="389">
        <v>0</v>
      </c>
      <c r="O104" s="136"/>
      <c r="P104" s="137"/>
      <c r="Q104" s="136"/>
      <c r="R104" s="389">
        <v>0</v>
      </c>
      <c r="S104" s="385">
        <v>0</v>
      </c>
      <c r="T104" s="138"/>
      <c r="V104" s="225"/>
    </row>
    <row r="105" spans="1:22" ht="12.75" customHeight="1">
      <c r="A105" s="188" t="s">
        <v>282</v>
      </c>
      <c r="B105" s="135">
        <v>5</v>
      </c>
      <c r="C105" s="136"/>
      <c r="D105" s="137"/>
      <c r="E105" s="136"/>
      <c r="F105" s="389">
        <v>0</v>
      </c>
      <c r="G105" s="136">
        <v>3</v>
      </c>
      <c r="H105" s="137">
        <v>6.7</v>
      </c>
      <c r="I105" s="136"/>
      <c r="J105" s="389">
        <v>9.6999999999999993</v>
      </c>
      <c r="K105" s="136">
        <v>2</v>
      </c>
      <c r="L105" s="137">
        <v>5.8</v>
      </c>
      <c r="M105" s="136">
        <v>1</v>
      </c>
      <c r="N105" s="389">
        <v>6.8</v>
      </c>
      <c r="O105" s="136">
        <v>3.7</v>
      </c>
      <c r="P105" s="137">
        <v>4.8</v>
      </c>
      <c r="Q105" s="136"/>
      <c r="R105" s="389">
        <v>8.5</v>
      </c>
      <c r="S105" s="385">
        <v>25</v>
      </c>
      <c r="T105" s="138"/>
    </row>
    <row r="106" spans="1:22" ht="12.75" customHeight="1">
      <c r="A106" s="188" t="s">
        <v>283</v>
      </c>
      <c r="B106" s="135">
        <v>5</v>
      </c>
      <c r="C106" s="136">
        <v>3.5</v>
      </c>
      <c r="D106" s="137">
        <v>8</v>
      </c>
      <c r="E106" s="136"/>
      <c r="F106" s="389">
        <v>11.5</v>
      </c>
      <c r="G106" s="136"/>
      <c r="H106" s="137"/>
      <c r="I106" s="136"/>
      <c r="J106" s="389">
        <v>0</v>
      </c>
      <c r="K106" s="136">
        <v>2.1</v>
      </c>
      <c r="L106" s="137">
        <v>7.4</v>
      </c>
      <c r="M106" s="136"/>
      <c r="N106" s="389">
        <v>9.5</v>
      </c>
      <c r="O106" s="136"/>
      <c r="P106" s="137"/>
      <c r="Q106" s="136"/>
      <c r="R106" s="389">
        <v>0</v>
      </c>
      <c r="S106" s="385">
        <v>21</v>
      </c>
      <c r="T106" s="138"/>
    </row>
    <row r="107" spans="1:22" ht="13.5" customHeight="1">
      <c r="A107" s="188" t="s">
        <v>284</v>
      </c>
      <c r="B107" s="135">
        <v>5</v>
      </c>
      <c r="C107" s="136">
        <v>3.5</v>
      </c>
      <c r="D107" s="137">
        <v>9.3000000000000007</v>
      </c>
      <c r="E107" s="136"/>
      <c r="F107" s="389">
        <v>12.8</v>
      </c>
      <c r="G107" s="136">
        <v>3.2</v>
      </c>
      <c r="H107" s="137">
        <v>8.1</v>
      </c>
      <c r="I107" s="136"/>
      <c r="J107" s="389">
        <v>11.3</v>
      </c>
      <c r="K107" s="136">
        <v>2.9</v>
      </c>
      <c r="L107" s="137">
        <v>6.9</v>
      </c>
      <c r="M107" s="136"/>
      <c r="N107" s="389">
        <v>9.8000000000000007</v>
      </c>
      <c r="O107" s="136">
        <v>3.6</v>
      </c>
      <c r="P107" s="137">
        <v>6.7</v>
      </c>
      <c r="Q107" s="136"/>
      <c r="R107" s="389">
        <v>10.3</v>
      </c>
      <c r="S107" s="385">
        <v>44.2</v>
      </c>
      <c r="T107" s="138"/>
    </row>
    <row r="108" spans="1:22" ht="16.5" customHeight="1" thickBot="1">
      <c r="A108" s="155" t="s">
        <v>261</v>
      </c>
      <c r="B108" s="221"/>
      <c r="C108" s="139"/>
      <c r="D108" s="140"/>
      <c r="E108" s="139"/>
      <c r="F108" s="141">
        <v>37.200000000000003</v>
      </c>
      <c r="G108" s="139"/>
      <c r="H108" s="140"/>
      <c r="I108" s="139"/>
      <c r="J108" s="141">
        <v>29.7</v>
      </c>
      <c r="K108" s="139"/>
      <c r="L108" s="140"/>
      <c r="M108" s="139"/>
      <c r="N108" s="141">
        <v>26.8</v>
      </c>
      <c r="O108" s="139"/>
      <c r="P108" s="140"/>
      <c r="Q108" s="139"/>
      <c r="R108" s="141">
        <v>28.25</v>
      </c>
      <c r="S108" s="147">
        <v>121.95</v>
      </c>
      <c r="T108" s="142">
        <v>5</v>
      </c>
    </row>
    <row r="109" spans="1:22" s="185" customFormat="1" ht="31.5" customHeight="1" thickTop="1">
      <c r="A109" s="225"/>
      <c r="B109" s="184"/>
      <c r="C109" s="130"/>
      <c r="D109" s="131"/>
      <c r="E109" s="130"/>
      <c r="F109" s="390"/>
      <c r="G109" s="130"/>
      <c r="H109" s="131"/>
      <c r="I109" s="130"/>
      <c r="J109" s="390"/>
      <c r="K109" s="130"/>
      <c r="L109" s="131"/>
      <c r="M109" s="130"/>
      <c r="N109" s="390"/>
      <c r="O109" s="130"/>
      <c r="P109" s="131"/>
      <c r="Q109" s="130"/>
      <c r="R109" s="390"/>
      <c r="S109" s="365"/>
      <c r="T109" s="186"/>
    </row>
    <row r="110" spans="1:22" s="133" customFormat="1" ht="13.5" thickBot="1">
      <c r="A110" s="258" t="s">
        <v>16</v>
      </c>
      <c r="B110" s="259" t="s">
        <v>86</v>
      </c>
      <c r="C110" s="260" t="s">
        <v>64</v>
      </c>
      <c r="D110" s="261" t="s">
        <v>65</v>
      </c>
      <c r="E110" s="262" t="s">
        <v>70</v>
      </c>
      <c r="F110" s="263" t="s">
        <v>2</v>
      </c>
      <c r="G110" s="260" t="s">
        <v>64</v>
      </c>
      <c r="H110" s="261" t="s">
        <v>65</v>
      </c>
      <c r="I110" s="262" t="s">
        <v>70</v>
      </c>
      <c r="J110" s="263" t="s">
        <v>3</v>
      </c>
      <c r="K110" s="260" t="s">
        <v>64</v>
      </c>
      <c r="L110" s="261" t="s">
        <v>65</v>
      </c>
      <c r="M110" s="262" t="s">
        <v>70</v>
      </c>
      <c r="N110" s="263" t="s">
        <v>4</v>
      </c>
      <c r="O110" s="260" t="s">
        <v>64</v>
      </c>
      <c r="P110" s="261" t="s">
        <v>65</v>
      </c>
      <c r="Q110" s="262" t="s">
        <v>70</v>
      </c>
      <c r="R110" s="263" t="s">
        <v>1</v>
      </c>
      <c r="S110" s="264" t="s">
        <v>11</v>
      </c>
      <c r="T110" s="265" t="s">
        <v>17</v>
      </c>
      <c r="V110" s="376"/>
    </row>
    <row r="111" spans="1:22" s="134" customFormat="1" ht="18" customHeight="1" thickBot="1">
      <c r="A111" s="266" t="s">
        <v>101</v>
      </c>
      <c r="B111" s="267"/>
      <c r="C111" s="253"/>
      <c r="D111" s="254"/>
      <c r="E111" s="253"/>
      <c r="F111" s="255"/>
      <c r="G111" s="253"/>
      <c r="H111" s="254"/>
      <c r="I111" s="253"/>
      <c r="J111" s="268"/>
      <c r="K111" s="253"/>
      <c r="L111" s="254"/>
      <c r="M111" s="253"/>
      <c r="N111" s="255"/>
      <c r="O111" s="253"/>
      <c r="P111" s="254"/>
      <c r="Q111" s="253"/>
      <c r="R111" s="255"/>
      <c r="S111" s="399" t="s">
        <v>167</v>
      </c>
      <c r="T111" s="257"/>
      <c r="V111" s="377"/>
    </row>
    <row r="112" spans="1:22" s="128" customFormat="1" ht="13.5" customHeight="1">
      <c r="A112" s="212" t="s">
        <v>291</v>
      </c>
      <c r="B112" s="213" t="s">
        <v>98</v>
      </c>
      <c r="C112" s="214" t="s">
        <v>64</v>
      </c>
      <c r="D112" s="215" t="s">
        <v>65</v>
      </c>
      <c r="E112" s="216" t="s">
        <v>70</v>
      </c>
      <c r="F112" s="217" t="s">
        <v>2</v>
      </c>
      <c r="G112" s="214" t="s">
        <v>64</v>
      </c>
      <c r="H112" s="215" t="s">
        <v>65</v>
      </c>
      <c r="I112" s="216" t="s">
        <v>70</v>
      </c>
      <c r="J112" s="217" t="s">
        <v>3</v>
      </c>
      <c r="K112" s="214" t="s">
        <v>64</v>
      </c>
      <c r="L112" s="215" t="s">
        <v>65</v>
      </c>
      <c r="M112" s="216" t="s">
        <v>70</v>
      </c>
      <c r="N112" s="217" t="s">
        <v>4</v>
      </c>
      <c r="O112" s="214" t="s">
        <v>64</v>
      </c>
      <c r="P112" s="215" t="s">
        <v>65</v>
      </c>
      <c r="Q112" s="216" t="s">
        <v>70</v>
      </c>
      <c r="R112" s="217" t="s">
        <v>1</v>
      </c>
      <c r="S112" s="218" t="s">
        <v>11</v>
      </c>
      <c r="T112" s="219" t="s">
        <v>17</v>
      </c>
      <c r="V112" s="378"/>
    </row>
    <row r="113" spans="1:22" ht="12.75" customHeight="1">
      <c r="A113" s="276" t="s">
        <v>286</v>
      </c>
      <c r="B113" s="224">
        <v>6</v>
      </c>
      <c r="C113" s="136">
        <v>4.3</v>
      </c>
      <c r="D113" s="137">
        <v>8.1999999999999993</v>
      </c>
      <c r="E113" s="136"/>
      <c r="F113" s="389">
        <v>12.5</v>
      </c>
      <c r="G113" s="136">
        <v>3.9</v>
      </c>
      <c r="H113" s="137">
        <v>9.15</v>
      </c>
      <c r="I113" s="136"/>
      <c r="J113" s="389">
        <v>13.05</v>
      </c>
      <c r="K113" s="136">
        <v>4</v>
      </c>
      <c r="L113" s="137">
        <v>8.6</v>
      </c>
      <c r="M113" s="136"/>
      <c r="N113" s="389">
        <v>12.6</v>
      </c>
      <c r="O113" s="136">
        <v>4.9000000000000004</v>
      </c>
      <c r="P113" s="137">
        <v>8.6</v>
      </c>
      <c r="Q113" s="136"/>
      <c r="R113" s="389">
        <v>13.5</v>
      </c>
      <c r="S113" s="385">
        <v>51.65</v>
      </c>
      <c r="T113" s="138"/>
    </row>
    <row r="114" spans="1:22" ht="12.75" customHeight="1">
      <c r="A114" s="276" t="s">
        <v>287</v>
      </c>
      <c r="B114" s="224">
        <v>6</v>
      </c>
      <c r="C114" s="136">
        <v>4.3</v>
      </c>
      <c r="D114" s="137">
        <v>8.1</v>
      </c>
      <c r="E114" s="136"/>
      <c r="F114" s="389">
        <v>12.399999999999999</v>
      </c>
      <c r="G114" s="136">
        <v>3.9</v>
      </c>
      <c r="H114" s="137">
        <v>7.6</v>
      </c>
      <c r="I114" s="136"/>
      <c r="J114" s="389">
        <v>11.5</v>
      </c>
      <c r="K114" s="136"/>
      <c r="L114" s="137"/>
      <c r="M114" s="136"/>
      <c r="N114" s="389">
        <v>0</v>
      </c>
      <c r="O114" s="136">
        <v>4.9000000000000004</v>
      </c>
      <c r="P114" s="137">
        <v>8.4499999999999993</v>
      </c>
      <c r="Q114" s="136"/>
      <c r="R114" s="389">
        <v>13.35</v>
      </c>
      <c r="S114" s="385">
        <v>37.25</v>
      </c>
      <c r="T114" s="138"/>
    </row>
    <row r="115" spans="1:22" ht="12.75" customHeight="1">
      <c r="A115" s="276" t="s">
        <v>288</v>
      </c>
      <c r="B115" s="224">
        <v>8</v>
      </c>
      <c r="C115" s="136">
        <v>3.5</v>
      </c>
      <c r="D115" s="137">
        <v>8.8000000000000007</v>
      </c>
      <c r="E115" s="136"/>
      <c r="F115" s="389">
        <v>12.3</v>
      </c>
      <c r="G115" s="136">
        <v>3.7</v>
      </c>
      <c r="H115" s="137">
        <v>9</v>
      </c>
      <c r="I115" s="136"/>
      <c r="J115" s="389">
        <v>12.7</v>
      </c>
      <c r="K115" s="136">
        <v>4.7</v>
      </c>
      <c r="L115" s="137">
        <v>8.1999999999999993</v>
      </c>
      <c r="M115" s="136"/>
      <c r="N115" s="389">
        <v>12.899999999999999</v>
      </c>
      <c r="O115" s="136">
        <v>4.9000000000000004</v>
      </c>
      <c r="P115" s="137">
        <v>8.1</v>
      </c>
      <c r="Q115" s="136"/>
      <c r="R115" s="389">
        <v>13</v>
      </c>
      <c r="S115" s="385">
        <v>50.9</v>
      </c>
      <c r="T115" s="138"/>
    </row>
    <row r="116" spans="1:22" ht="12.75" customHeight="1">
      <c r="A116" s="276" t="s">
        <v>289</v>
      </c>
      <c r="B116" s="224">
        <v>6</v>
      </c>
      <c r="C116" s="136"/>
      <c r="D116" s="137"/>
      <c r="E116" s="136"/>
      <c r="F116" s="389">
        <v>0</v>
      </c>
      <c r="G116" s="136">
        <v>3.7</v>
      </c>
      <c r="H116" s="137">
        <v>8.6999999999999993</v>
      </c>
      <c r="I116" s="136"/>
      <c r="J116" s="389">
        <v>12.399999999999999</v>
      </c>
      <c r="K116" s="136">
        <v>4.3</v>
      </c>
      <c r="L116" s="137">
        <v>8.6</v>
      </c>
      <c r="M116" s="136"/>
      <c r="N116" s="389">
        <v>12.899999999999999</v>
      </c>
      <c r="O116" s="136">
        <v>4.7</v>
      </c>
      <c r="P116" s="137">
        <v>8.8000000000000007</v>
      </c>
      <c r="Q116" s="136"/>
      <c r="R116" s="389">
        <v>13.5</v>
      </c>
      <c r="S116" s="385">
        <v>38.799999999999997</v>
      </c>
      <c r="T116" s="138"/>
    </row>
    <row r="117" spans="1:22" ht="12.75" customHeight="1">
      <c r="A117" s="276" t="s">
        <v>290</v>
      </c>
      <c r="B117" s="224">
        <v>6</v>
      </c>
      <c r="C117" s="136">
        <v>3.5</v>
      </c>
      <c r="D117" s="137">
        <v>8.6</v>
      </c>
      <c r="E117" s="136"/>
      <c r="F117" s="389">
        <v>12.1</v>
      </c>
      <c r="G117" s="136"/>
      <c r="H117" s="137"/>
      <c r="I117" s="136"/>
      <c r="J117" s="389">
        <v>0</v>
      </c>
      <c r="K117" s="136">
        <v>4.0999999999999996</v>
      </c>
      <c r="L117" s="137">
        <v>8.1</v>
      </c>
      <c r="M117" s="136"/>
      <c r="N117" s="389">
        <v>12.2</v>
      </c>
      <c r="O117" s="136"/>
      <c r="P117" s="137"/>
      <c r="Q117" s="136"/>
      <c r="R117" s="389">
        <v>0</v>
      </c>
      <c r="S117" s="385">
        <v>24.299999999999997</v>
      </c>
      <c r="T117" s="138"/>
    </row>
    <row r="118" spans="1:22" ht="16.5" customHeight="1" thickBot="1">
      <c r="A118" s="155" t="s">
        <v>291</v>
      </c>
      <c r="B118" s="221"/>
      <c r="C118" s="139"/>
      <c r="D118" s="140"/>
      <c r="E118" s="139"/>
      <c r="F118" s="141">
        <v>37.200000000000003</v>
      </c>
      <c r="G118" s="139"/>
      <c r="H118" s="140"/>
      <c r="I118" s="139"/>
      <c r="J118" s="141">
        <v>38.15</v>
      </c>
      <c r="K118" s="139"/>
      <c r="L118" s="140"/>
      <c r="M118" s="139"/>
      <c r="N118" s="141">
        <v>38.4</v>
      </c>
      <c r="O118" s="139"/>
      <c r="P118" s="140"/>
      <c r="Q118" s="139"/>
      <c r="R118" s="141">
        <v>40.35</v>
      </c>
      <c r="S118" s="147">
        <v>154.1</v>
      </c>
      <c r="T118" s="142">
        <v>1</v>
      </c>
    </row>
    <row r="119" spans="1:22" s="128" customFormat="1" ht="13.5" customHeight="1" thickTop="1">
      <c r="A119" s="212" t="s">
        <v>458</v>
      </c>
      <c r="B119" s="213" t="s">
        <v>86</v>
      </c>
      <c r="C119" s="214" t="s">
        <v>64</v>
      </c>
      <c r="D119" s="215" t="s">
        <v>65</v>
      </c>
      <c r="E119" s="216" t="s">
        <v>70</v>
      </c>
      <c r="F119" s="217" t="s">
        <v>2</v>
      </c>
      <c r="G119" s="214" t="s">
        <v>64</v>
      </c>
      <c r="H119" s="215" t="s">
        <v>65</v>
      </c>
      <c r="I119" s="216" t="s">
        <v>70</v>
      </c>
      <c r="J119" s="217" t="s">
        <v>3</v>
      </c>
      <c r="K119" s="214" t="s">
        <v>64</v>
      </c>
      <c r="L119" s="215" t="s">
        <v>65</v>
      </c>
      <c r="M119" s="216" t="s">
        <v>70</v>
      </c>
      <c r="N119" s="217" t="s">
        <v>4</v>
      </c>
      <c r="O119" s="214" t="s">
        <v>64</v>
      </c>
      <c r="P119" s="215" t="s">
        <v>65</v>
      </c>
      <c r="Q119" s="216" t="s">
        <v>70</v>
      </c>
      <c r="R119" s="217" t="s">
        <v>1</v>
      </c>
      <c r="S119" s="218" t="s">
        <v>11</v>
      </c>
      <c r="T119" s="219" t="s">
        <v>17</v>
      </c>
      <c r="V119" s="378"/>
    </row>
    <row r="120" spans="1:22" ht="12.75" customHeight="1">
      <c r="A120" s="188" t="s">
        <v>389</v>
      </c>
      <c r="B120" s="135">
        <v>8</v>
      </c>
      <c r="C120" s="136">
        <v>3.5</v>
      </c>
      <c r="D120" s="137">
        <v>8.8000000000000007</v>
      </c>
      <c r="E120" s="136"/>
      <c r="F120" s="389">
        <v>12.3</v>
      </c>
      <c r="G120" s="136">
        <v>3.7</v>
      </c>
      <c r="H120" s="137">
        <v>8.6</v>
      </c>
      <c r="I120" s="136"/>
      <c r="J120" s="389">
        <v>12.3</v>
      </c>
      <c r="K120" s="136">
        <v>4.0999999999999996</v>
      </c>
      <c r="L120" s="137">
        <v>7.6</v>
      </c>
      <c r="M120" s="136"/>
      <c r="N120" s="389">
        <v>11.7</v>
      </c>
      <c r="O120" s="136">
        <v>4.7</v>
      </c>
      <c r="P120" s="137">
        <v>8.3000000000000007</v>
      </c>
      <c r="Q120" s="136"/>
      <c r="R120" s="389">
        <v>13</v>
      </c>
      <c r="S120" s="385">
        <v>49.3</v>
      </c>
      <c r="T120" s="138"/>
    </row>
    <row r="121" spans="1:22" ht="12.75" customHeight="1">
      <c r="A121" s="188" t="s">
        <v>390</v>
      </c>
      <c r="B121" s="135">
        <v>6</v>
      </c>
      <c r="C121" s="136"/>
      <c r="D121" s="137"/>
      <c r="E121" s="136"/>
      <c r="F121" s="389">
        <v>0</v>
      </c>
      <c r="G121" s="136"/>
      <c r="H121" s="137"/>
      <c r="I121" s="136"/>
      <c r="J121" s="389">
        <v>0</v>
      </c>
      <c r="K121" s="136">
        <v>3.4</v>
      </c>
      <c r="L121" s="137">
        <v>6.8</v>
      </c>
      <c r="M121" s="136"/>
      <c r="N121" s="389">
        <v>10.199999999999999</v>
      </c>
      <c r="O121" s="136"/>
      <c r="P121" s="137"/>
      <c r="Q121" s="136"/>
      <c r="R121" s="389">
        <v>0</v>
      </c>
      <c r="S121" s="385">
        <v>10.199999999999999</v>
      </c>
      <c r="T121" s="138"/>
    </row>
    <row r="122" spans="1:22" ht="12.75" customHeight="1">
      <c r="A122" s="188" t="s">
        <v>391</v>
      </c>
      <c r="B122" s="135">
        <v>7</v>
      </c>
      <c r="C122" s="136">
        <v>3.5</v>
      </c>
      <c r="D122" s="137">
        <v>6</v>
      </c>
      <c r="E122" s="136"/>
      <c r="F122" s="389">
        <v>9.5</v>
      </c>
      <c r="G122" s="136">
        <v>3.7</v>
      </c>
      <c r="H122" s="137">
        <v>8.4</v>
      </c>
      <c r="I122" s="136"/>
      <c r="J122" s="389">
        <v>12.100000000000001</v>
      </c>
      <c r="K122" s="136">
        <v>4.0999999999999996</v>
      </c>
      <c r="L122" s="137">
        <v>7.3</v>
      </c>
      <c r="M122" s="136"/>
      <c r="N122" s="389">
        <v>11.399999999999999</v>
      </c>
      <c r="O122" s="136">
        <v>4.5</v>
      </c>
      <c r="P122" s="137">
        <v>7.95</v>
      </c>
      <c r="Q122" s="136"/>
      <c r="R122" s="389">
        <v>12.45</v>
      </c>
      <c r="S122" s="385">
        <v>45.45</v>
      </c>
      <c r="T122" s="138"/>
    </row>
    <row r="123" spans="1:22" ht="12.75" customHeight="1">
      <c r="A123" s="188" t="s">
        <v>392</v>
      </c>
      <c r="B123" s="135">
        <v>8</v>
      </c>
      <c r="C123" s="136"/>
      <c r="D123" s="137"/>
      <c r="E123" s="136"/>
      <c r="F123" s="389">
        <v>0</v>
      </c>
      <c r="G123" s="136"/>
      <c r="H123" s="137"/>
      <c r="I123" s="136"/>
      <c r="J123" s="389">
        <v>0</v>
      </c>
      <c r="K123" s="136"/>
      <c r="L123" s="137"/>
      <c r="M123" s="136"/>
      <c r="N123" s="389">
        <v>0</v>
      </c>
      <c r="O123" s="136">
        <v>4.3</v>
      </c>
      <c r="P123" s="137">
        <v>8.1</v>
      </c>
      <c r="Q123" s="136"/>
      <c r="R123" s="389">
        <v>12.399999999999999</v>
      </c>
      <c r="S123" s="385">
        <v>12.399999999999999</v>
      </c>
      <c r="T123" s="138"/>
    </row>
    <row r="124" spans="1:22" ht="12.75" customHeight="1">
      <c r="A124" s="188" t="s">
        <v>393</v>
      </c>
      <c r="B124" s="135">
        <v>8</v>
      </c>
      <c r="C124" s="136">
        <v>3.5</v>
      </c>
      <c r="D124" s="137">
        <v>8.1999999999999993</v>
      </c>
      <c r="E124" s="136"/>
      <c r="F124" s="389">
        <v>11.7</v>
      </c>
      <c r="G124" s="136">
        <v>3.7</v>
      </c>
      <c r="H124" s="137">
        <v>7.3</v>
      </c>
      <c r="I124" s="136"/>
      <c r="J124" s="389">
        <v>11</v>
      </c>
      <c r="K124" s="136"/>
      <c r="L124" s="137"/>
      <c r="M124" s="136"/>
      <c r="N124" s="389">
        <v>0</v>
      </c>
      <c r="O124" s="136"/>
      <c r="P124" s="137"/>
      <c r="Q124" s="136"/>
      <c r="R124" s="389">
        <v>0</v>
      </c>
      <c r="S124" s="385">
        <v>22.7</v>
      </c>
      <c r="T124" s="138"/>
    </row>
    <row r="125" spans="1:22" ht="12.75" customHeight="1">
      <c r="A125" s="188" t="s">
        <v>394</v>
      </c>
      <c r="B125" s="135">
        <v>6</v>
      </c>
      <c r="C125" s="136"/>
      <c r="D125" s="137"/>
      <c r="E125" s="136"/>
      <c r="F125" s="389">
        <v>0</v>
      </c>
      <c r="G125" s="136"/>
      <c r="H125" s="137"/>
      <c r="I125" s="136"/>
      <c r="J125" s="389">
        <v>0</v>
      </c>
      <c r="K125" s="136"/>
      <c r="L125" s="137"/>
      <c r="M125" s="136"/>
      <c r="N125" s="389">
        <v>0</v>
      </c>
      <c r="O125" s="136"/>
      <c r="P125" s="137"/>
      <c r="Q125" s="136"/>
      <c r="R125" s="389">
        <v>0</v>
      </c>
      <c r="S125" s="385">
        <v>0</v>
      </c>
      <c r="T125" s="138"/>
    </row>
    <row r="126" spans="1:22" ht="13.5" customHeight="1">
      <c r="A126" s="188" t="s">
        <v>395</v>
      </c>
      <c r="B126" s="135">
        <v>6</v>
      </c>
      <c r="C126" s="136">
        <v>3.5</v>
      </c>
      <c r="D126" s="137">
        <v>9</v>
      </c>
      <c r="E126" s="136"/>
      <c r="F126" s="389">
        <v>12.5</v>
      </c>
      <c r="G126" s="136">
        <v>3.7</v>
      </c>
      <c r="H126" s="137">
        <v>9.1</v>
      </c>
      <c r="I126" s="136"/>
      <c r="J126" s="389">
        <v>12.8</v>
      </c>
      <c r="K126" s="136">
        <v>4.0999999999999996</v>
      </c>
      <c r="L126" s="137">
        <v>7.5</v>
      </c>
      <c r="M126" s="136"/>
      <c r="N126" s="389">
        <v>11.6</v>
      </c>
      <c r="O126" s="136">
        <v>4.5</v>
      </c>
      <c r="P126" s="137">
        <v>7.95</v>
      </c>
      <c r="Q126" s="136"/>
      <c r="R126" s="389">
        <v>12.45</v>
      </c>
      <c r="S126" s="385">
        <v>49.349999999999994</v>
      </c>
      <c r="T126" s="138"/>
    </row>
    <row r="127" spans="1:22" ht="16.5" thickBot="1">
      <c r="A127" s="155" t="s">
        <v>91</v>
      </c>
      <c r="B127" s="221"/>
      <c r="C127" s="139"/>
      <c r="D127" s="140"/>
      <c r="E127" s="139"/>
      <c r="F127" s="141">
        <v>36.5</v>
      </c>
      <c r="G127" s="139"/>
      <c r="H127" s="140"/>
      <c r="I127" s="139"/>
      <c r="J127" s="141">
        <v>37.200000000000003</v>
      </c>
      <c r="K127" s="139"/>
      <c r="L127" s="140"/>
      <c r="M127" s="139"/>
      <c r="N127" s="141">
        <v>34.699999999999996</v>
      </c>
      <c r="O127" s="139"/>
      <c r="P127" s="140"/>
      <c r="Q127" s="139"/>
      <c r="R127" s="141">
        <v>37.9</v>
      </c>
      <c r="S127" s="147">
        <v>146.30000000000001</v>
      </c>
      <c r="T127" s="142">
        <v>2</v>
      </c>
    </row>
    <row r="128" spans="1:22" s="128" customFormat="1" ht="13.5" customHeight="1" thickTop="1">
      <c r="A128" s="212" t="s">
        <v>292</v>
      </c>
      <c r="B128" s="213" t="s">
        <v>86</v>
      </c>
      <c r="C128" s="214" t="s">
        <v>64</v>
      </c>
      <c r="D128" s="215" t="s">
        <v>65</v>
      </c>
      <c r="E128" s="216" t="s">
        <v>70</v>
      </c>
      <c r="F128" s="217" t="s">
        <v>2</v>
      </c>
      <c r="G128" s="214" t="s">
        <v>64</v>
      </c>
      <c r="H128" s="215" t="s">
        <v>65</v>
      </c>
      <c r="I128" s="216" t="s">
        <v>70</v>
      </c>
      <c r="J128" s="217" t="s">
        <v>3</v>
      </c>
      <c r="K128" s="214" t="s">
        <v>64</v>
      </c>
      <c r="L128" s="215" t="s">
        <v>65</v>
      </c>
      <c r="M128" s="216" t="s">
        <v>70</v>
      </c>
      <c r="N128" s="217" t="s">
        <v>4</v>
      </c>
      <c r="O128" s="214" t="s">
        <v>64</v>
      </c>
      <c r="P128" s="215" t="s">
        <v>65</v>
      </c>
      <c r="Q128" s="216" t="s">
        <v>70</v>
      </c>
      <c r="R128" s="217" t="s">
        <v>1</v>
      </c>
      <c r="S128" s="218" t="s">
        <v>11</v>
      </c>
      <c r="T128" s="219" t="s">
        <v>17</v>
      </c>
      <c r="V128" s="378"/>
    </row>
    <row r="129" spans="1:22" ht="12.75" customHeight="1">
      <c r="A129" s="188" t="s">
        <v>293</v>
      </c>
      <c r="B129" s="135">
        <v>6</v>
      </c>
      <c r="C129" s="136">
        <v>3.5</v>
      </c>
      <c r="D129" s="137">
        <v>8.1999999999999993</v>
      </c>
      <c r="E129" s="136"/>
      <c r="F129" s="389">
        <v>11.7</v>
      </c>
      <c r="G129" s="136">
        <v>3.2</v>
      </c>
      <c r="H129" s="137">
        <v>8.1</v>
      </c>
      <c r="I129" s="136"/>
      <c r="J129" s="389">
        <v>11.3</v>
      </c>
      <c r="K129" s="136">
        <v>4.2</v>
      </c>
      <c r="L129" s="137">
        <v>7</v>
      </c>
      <c r="M129" s="136"/>
      <c r="N129" s="389">
        <v>11.2</v>
      </c>
      <c r="O129" s="136">
        <v>4.9000000000000004</v>
      </c>
      <c r="P129" s="137">
        <v>8.5500000000000007</v>
      </c>
      <c r="Q129" s="136"/>
      <c r="R129" s="389">
        <v>13.450000000000001</v>
      </c>
      <c r="S129" s="385">
        <v>47.650000000000006</v>
      </c>
      <c r="T129" s="138"/>
    </row>
    <row r="130" spans="1:22" ht="12.75" customHeight="1">
      <c r="A130" s="188" t="s">
        <v>294</v>
      </c>
      <c r="B130" s="135">
        <v>7</v>
      </c>
      <c r="C130" s="136"/>
      <c r="D130" s="137"/>
      <c r="E130" s="136"/>
      <c r="F130" s="389">
        <v>0</v>
      </c>
      <c r="G130" s="136">
        <v>3.1</v>
      </c>
      <c r="H130" s="137">
        <v>6.5</v>
      </c>
      <c r="I130" s="136"/>
      <c r="J130" s="389">
        <v>9.6</v>
      </c>
      <c r="K130" s="136">
        <v>4.3</v>
      </c>
      <c r="L130" s="137">
        <v>7.65</v>
      </c>
      <c r="M130" s="136"/>
      <c r="N130" s="389">
        <v>11.95</v>
      </c>
      <c r="O130" s="136">
        <v>4.9000000000000004</v>
      </c>
      <c r="P130" s="137">
        <v>8.3000000000000007</v>
      </c>
      <c r="Q130" s="136"/>
      <c r="R130" s="389">
        <v>13.200000000000001</v>
      </c>
      <c r="S130" s="385">
        <v>34.75</v>
      </c>
      <c r="T130" s="138"/>
    </row>
    <row r="131" spans="1:22" ht="12.75" customHeight="1">
      <c r="A131" s="188" t="s">
        <v>295</v>
      </c>
      <c r="B131" s="135">
        <v>6</v>
      </c>
      <c r="C131" s="136">
        <v>3.5</v>
      </c>
      <c r="D131" s="137">
        <v>6.9</v>
      </c>
      <c r="E131" s="136"/>
      <c r="F131" s="389">
        <v>10.4</v>
      </c>
      <c r="G131" s="136"/>
      <c r="H131" s="137"/>
      <c r="I131" s="136"/>
      <c r="J131" s="389">
        <v>0</v>
      </c>
      <c r="K131" s="136">
        <v>4.3</v>
      </c>
      <c r="L131" s="137">
        <v>6.95</v>
      </c>
      <c r="M131" s="136"/>
      <c r="N131" s="389">
        <v>11.25</v>
      </c>
      <c r="O131" s="136"/>
      <c r="P131" s="137"/>
      <c r="Q131" s="136"/>
      <c r="R131" s="389">
        <v>0</v>
      </c>
      <c r="S131" s="385">
        <v>21.65</v>
      </c>
      <c r="T131" s="138"/>
    </row>
    <row r="132" spans="1:22" ht="12.75" customHeight="1">
      <c r="A132" s="188" t="s">
        <v>296</v>
      </c>
      <c r="B132" s="135">
        <v>8</v>
      </c>
      <c r="C132" s="136"/>
      <c r="D132" s="137"/>
      <c r="E132" s="136"/>
      <c r="F132" s="389">
        <v>0</v>
      </c>
      <c r="G132" s="136">
        <v>3.7</v>
      </c>
      <c r="H132" s="137">
        <v>7.2</v>
      </c>
      <c r="I132" s="136"/>
      <c r="J132" s="389">
        <v>10.9</v>
      </c>
      <c r="K132" s="136">
        <v>5.0999999999999996</v>
      </c>
      <c r="L132" s="137">
        <v>6.2</v>
      </c>
      <c r="M132" s="136"/>
      <c r="N132" s="389">
        <v>11.3</v>
      </c>
      <c r="O132" s="136"/>
      <c r="P132" s="137"/>
      <c r="Q132" s="136"/>
      <c r="R132" s="389">
        <v>0</v>
      </c>
      <c r="S132" s="385">
        <v>22.200000000000003</v>
      </c>
      <c r="T132" s="138"/>
    </row>
    <row r="133" spans="1:22" ht="12.75" customHeight="1">
      <c r="A133" s="188" t="s">
        <v>297</v>
      </c>
      <c r="B133" s="135">
        <v>8</v>
      </c>
      <c r="C133" s="136">
        <v>3.5</v>
      </c>
      <c r="D133" s="137">
        <v>7.3</v>
      </c>
      <c r="E133" s="136"/>
      <c r="F133" s="389">
        <v>10.8</v>
      </c>
      <c r="G133" s="136"/>
      <c r="H133" s="137"/>
      <c r="I133" s="136"/>
      <c r="J133" s="389">
        <v>0</v>
      </c>
      <c r="K133" s="136"/>
      <c r="L133" s="137"/>
      <c r="M133" s="136"/>
      <c r="N133" s="389">
        <v>0</v>
      </c>
      <c r="O133" s="136">
        <v>5.0999999999999996</v>
      </c>
      <c r="P133" s="137">
        <v>7.7</v>
      </c>
      <c r="Q133" s="136"/>
      <c r="R133" s="389">
        <v>12.8</v>
      </c>
      <c r="S133" s="385">
        <v>23.6</v>
      </c>
      <c r="T133" s="138"/>
    </row>
    <row r="134" spans="1:22" ht="12.75" customHeight="1">
      <c r="A134" s="188" t="s">
        <v>298</v>
      </c>
      <c r="B134" s="135">
        <v>7</v>
      </c>
      <c r="C134" s="136">
        <v>3.5</v>
      </c>
      <c r="D134" s="137">
        <v>7.9</v>
      </c>
      <c r="E134" s="136"/>
      <c r="F134" s="389">
        <v>11.4</v>
      </c>
      <c r="G134" s="136">
        <v>2.6</v>
      </c>
      <c r="H134" s="137">
        <v>7.15</v>
      </c>
      <c r="I134" s="136"/>
      <c r="J134" s="389">
        <v>9.75</v>
      </c>
      <c r="K134" s="136"/>
      <c r="L134" s="137"/>
      <c r="M134" s="136"/>
      <c r="N134" s="389">
        <v>0</v>
      </c>
      <c r="O134" s="136">
        <v>5.0999999999999996</v>
      </c>
      <c r="P134" s="137">
        <v>7.8</v>
      </c>
      <c r="Q134" s="136"/>
      <c r="R134" s="389">
        <v>12.899999999999999</v>
      </c>
      <c r="S134" s="385">
        <v>34.049999999999997</v>
      </c>
      <c r="T134" s="138"/>
    </row>
    <row r="135" spans="1:22" ht="16.5" thickBot="1">
      <c r="A135" s="155" t="s">
        <v>292</v>
      </c>
      <c r="B135" s="221"/>
      <c r="C135" s="139"/>
      <c r="D135" s="140"/>
      <c r="E135" s="139"/>
      <c r="F135" s="141">
        <v>33.900000000000006</v>
      </c>
      <c r="G135" s="139"/>
      <c r="H135" s="140"/>
      <c r="I135" s="139"/>
      <c r="J135" s="141">
        <v>31.950000000000003</v>
      </c>
      <c r="K135" s="139"/>
      <c r="L135" s="140"/>
      <c r="M135" s="139"/>
      <c r="N135" s="141">
        <v>34.5</v>
      </c>
      <c r="O135" s="139"/>
      <c r="P135" s="140"/>
      <c r="Q135" s="139"/>
      <c r="R135" s="141">
        <v>39.549999999999997</v>
      </c>
      <c r="S135" s="147">
        <v>139.9</v>
      </c>
      <c r="T135" s="142">
        <v>3</v>
      </c>
    </row>
    <row r="136" spans="1:22" s="128" customFormat="1" ht="13.5" customHeight="1" thickTop="1">
      <c r="A136" s="294" t="s">
        <v>7</v>
      </c>
      <c r="B136" s="213" t="s">
        <v>86</v>
      </c>
      <c r="C136" s="214" t="s">
        <v>64</v>
      </c>
      <c r="D136" s="215" t="s">
        <v>65</v>
      </c>
      <c r="E136" s="216" t="s">
        <v>70</v>
      </c>
      <c r="F136" s="217" t="s">
        <v>2</v>
      </c>
      <c r="G136" s="214" t="s">
        <v>64</v>
      </c>
      <c r="H136" s="215" t="s">
        <v>65</v>
      </c>
      <c r="I136" s="216" t="s">
        <v>70</v>
      </c>
      <c r="J136" s="217" t="s">
        <v>3</v>
      </c>
      <c r="K136" s="214" t="s">
        <v>64</v>
      </c>
      <c r="L136" s="215" t="s">
        <v>65</v>
      </c>
      <c r="M136" s="216" t="s">
        <v>70</v>
      </c>
      <c r="N136" s="217" t="s">
        <v>4</v>
      </c>
      <c r="O136" s="214" t="s">
        <v>64</v>
      </c>
      <c r="P136" s="215" t="s">
        <v>65</v>
      </c>
      <c r="Q136" s="216" t="s">
        <v>70</v>
      </c>
      <c r="R136" s="217" t="s">
        <v>1</v>
      </c>
      <c r="S136" s="218" t="s">
        <v>11</v>
      </c>
      <c r="T136" s="219" t="s">
        <v>17</v>
      </c>
      <c r="V136" s="378"/>
    </row>
    <row r="137" spans="1:22" ht="12.75" customHeight="1">
      <c r="A137" s="275" t="s">
        <v>452</v>
      </c>
      <c r="B137" s="135">
        <v>6</v>
      </c>
      <c r="C137" s="136">
        <v>3.5</v>
      </c>
      <c r="D137" s="137">
        <v>8.3000000000000007</v>
      </c>
      <c r="E137" s="136"/>
      <c r="F137" s="389">
        <v>11.8</v>
      </c>
      <c r="G137" s="136"/>
      <c r="H137" s="137"/>
      <c r="I137" s="136"/>
      <c r="J137" s="389">
        <v>0</v>
      </c>
      <c r="K137" s="136">
        <v>2.2999999999999998</v>
      </c>
      <c r="L137" s="137">
        <v>5.8</v>
      </c>
      <c r="M137" s="136">
        <v>2</v>
      </c>
      <c r="N137" s="389">
        <v>6.1</v>
      </c>
      <c r="O137" s="136">
        <v>4.5</v>
      </c>
      <c r="P137" s="137">
        <v>7.3</v>
      </c>
      <c r="Q137" s="136"/>
      <c r="R137" s="389">
        <v>11.8</v>
      </c>
      <c r="S137" s="385">
        <v>29.7</v>
      </c>
      <c r="T137" s="138"/>
    </row>
    <row r="138" spans="1:22" ht="12.75" customHeight="1">
      <c r="A138" s="275" t="s">
        <v>179</v>
      </c>
      <c r="B138" s="135">
        <v>9</v>
      </c>
      <c r="C138" s="136"/>
      <c r="D138" s="137"/>
      <c r="E138" s="136"/>
      <c r="F138" s="389">
        <v>0</v>
      </c>
      <c r="G138" s="136">
        <v>2.9</v>
      </c>
      <c r="H138" s="137">
        <v>6.75</v>
      </c>
      <c r="I138" s="136">
        <v>1</v>
      </c>
      <c r="J138" s="389">
        <v>8.65</v>
      </c>
      <c r="K138" s="136"/>
      <c r="L138" s="137"/>
      <c r="M138" s="136"/>
      <c r="N138" s="389">
        <v>0</v>
      </c>
      <c r="O138" s="136"/>
      <c r="P138" s="137"/>
      <c r="Q138" s="136"/>
      <c r="R138" s="389">
        <v>0</v>
      </c>
      <c r="S138" s="385">
        <v>8.65</v>
      </c>
      <c r="T138" s="138"/>
    </row>
    <row r="139" spans="1:22" ht="12.75" customHeight="1">
      <c r="A139" s="275" t="s">
        <v>108</v>
      </c>
      <c r="B139" s="135">
        <v>7</v>
      </c>
      <c r="C139" s="136">
        <v>4.3</v>
      </c>
      <c r="D139" s="137">
        <v>7</v>
      </c>
      <c r="E139" s="136"/>
      <c r="F139" s="389">
        <v>11.3</v>
      </c>
      <c r="G139" s="136">
        <v>3.5</v>
      </c>
      <c r="H139" s="137">
        <v>6.6</v>
      </c>
      <c r="I139" s="136">
        <v>1</v>
      </c>
      <c r="J139" s="389">
        <v>9.1</v>
      </c>
      <c r="K139" s="136">
        <v>4.2</v>
      </c>
      <c r="L139" s="137">
        <v>6.5</v>
      </c>
      <c r="M139" s="136"/>
      <c r="N139" s="389">
        <v>10.7</v>
      </c>
      <c r="O139" s="136">
        <v>4.7</v>
      </c>
      <c r="P139" s="137">
        <v>7.95</v>
      </c>
      <c r="Q139" s="136"/>
      <c r="R139" s="389">
        <v>12.65</v>
      </c>
      <c r="S139" s="385">
        <v>43.75</v>
      </c>
      <c r="T139" s="138"/>
    </row>
    <row r="140" spans="1:22" ht="12.75" customHeight="1">
      <c r="A140" s="275" t="s">
        <v>109</v>
      </c>
      <c r="B140" s="135">
        <v>6</v>
      </c>
      <c r="C140" s="136">
        <v>3.5</v>
      </c>
      <c r="D140" s="137">
        <v>8.6999999999999993</v>
      </c>
      <c r="E140" s="136"/>
      <c r="F140" s="389">
        <v>12.2</v>
      </c>
      <c r="G140" s="136">
        <v>2.7</v>
      </c>
      <c r="H140" s="137">
        <v>6.6</v>
      </c>
      <c r="I140" s="136"/>
      <c r="J140" s="389">
        <v>9.3000000000000007</v>
      </c>
      <c r="K140" s="136">
        <v>4.5</v>
      </c>
      <c r="L140" s="137">
        <v>5.4</v>
      </c>
      <c r="M140" s="136"/>
      <c r="N140" s="389">
        <v>9.9</v>
      </c>
      <c r="O140" s="136">
        <v>4.9000000000000004</v>
      </c>
      <c r="P140" s="137">
        <v>7.5</v>
      </c>
      <c r="Q140" s="136"/>
      <c r="R140" s="389">
        <v>12.4</v>
      </c>
      <c r="S140" s="385">
        <v>43.8</v>
      </c>
      <c r="T140" s="138"/>
    </row>
    <row r="141" spans="1:22" ht="12.75" customHeight="1">
      <c r="A141" s="275" t="s">
        <v>110</v>
      </c>
      <c r="B141" s="135">
        <v>6</v>
      </c>
      <c r="C141" s="136">
        <v>3.5</v>
      </c>
      <c r="D141" s="137">
        <v>7.4</v>
      </c>
      <c r="E141" s="136"/>
      <c r="F141" s="389">
        <v>10.9</v>
      </c>
      <c r="G141" s="136">
        <v>3.7</v>
      </c>
      <c r="H141" s="137">
        <v>6.4</v>
      </c>
      <c r="I141" s="136"/>
      <c r="J141" s="389">
        <v>10.100000000000001</v>
      </c>
      <c r="K141" s="136">
        <v>3.8</v>
      </c>
      <c r="L141" s="137">
        <v>6.55</v>
      </c>
      <c r="M141" s="136"/>
      <c r="N141" s="389">
        <v>10.35</v>
      </c>
      <c r="O141" s="136">
        <v>4.5</v>
      </c>
      <c r="P141" s="137">
        <v>7.25</v>
      </c>
      <c r="Q141" s="136"/>
      <c r="R141" s="389">
        <v>11.75</v>
      </c>
      <c r="S141" s="385">
        <v>43.1</v>
      </c>
      <c r="T141" s="138"/>
    </row>
    <row r="142" spans="1:22" ht="16.5" thickBot="1">
      <c r="A142" s="155" t="s">
        <v>7</v>
      </c>
      <c r="B142" s="221"/>
      <c r="C142" s="139"/>
      <c r="D142" s="140"/>
      <c r="E142" s="139"/>
      <c r="F142" s="141">
        <v>35.299999999999997</v>
      </c>
      <c r="G142" s="139"/>
      <c r="H142" s="140"/>
      <c r="I142" s="139"/>
      <c r="J142" s="141">
        <v>28.5</v>
      </c>
      <c r="K142" s="139"/>
      <c r="L142" s="140"/>
      <c r="M142" s="139"/>
      <c r="N142" s="141">
        <v>30.949999999999996</v>
      </c>
      <c r="O142" s="139"/>
      <c r="P142" s="140"/>
      <c r="Q142" s="139"/>
      <c r="R142" s="141">
        <v>36.85</v>
      </c>
      <c r="S142" s="147">
        <v>131.6</v>
      </c>
      <c r="T142" s="142">
        <v>4</v>
      </c>
    </row>
    <row r="143" spans="1:22" s="128" customFormat="1" ht="13.5" customHeight="1" thickTop="1">
      <c r="A143" s="212" t="s">
        <v>5</v>
      </c>
      <c r="B143" s="213" t="s">
        <v>86</v>
      </c>
      <c r="C143" s="214" t="s">
        <v>64</v>
      </c>
      <c r="D143" s="215" t="s">
        <v>65</v>
      </c>
      <c r="E143" s="216" t="s">
        <v>70</v>
      </c>
      <c r="F143" s="217" t="s">
        <v>2</v>
      </c>
      <c r="G143" s="214" t="s">
        <v>64</v>
      </c>
      <c r="H143" s="215" t="s">
        <v>65</v>
      </c>
      <c r="I143" s="216" t="s">
        <v>70</v>
      </c>
      <c r="J143" s="217" t="s">
        <v>3</v>
      </c>
      <c r="K143" s="214" t="s">
        <v>64</v>
      </c>
      <c r="L143" s="215" t="s">
        <v>65</v>
      </c>
      <c r="M143" s="216" t="s">
        <v>70</v>
      </c>
      <c r="N143" s="217" t="s">
        <v>4</v>
      </c>
      <c r="O143" s="214" t="s">
        <v>64</v>
      </c>
      <c r="P143" s="215" t="s">
        <v>65</v>
      </c>
      <c r="Q143" s="216" t="s">
        <v>70</v>
      </c>
      <c r="R143" s="217" t="s">
        <v>1</v>
      </c>
      <c r="S143" s="218" t="s">
        <v>11</v>
      </c>
      <c r="T143" s="219" t="s">
        <v>17</v>
      </c>
      <c r="V143" s="378"/>
    </row>
    <row r="144" spans="1:22" ht="12.75" customHeight="1">
      <c r="A144" s="188" t="s">
        <v>111</v>
      </c>
      <c r="B144" s="135">
        <v>7</v>
      </c>
      <c r="C144" s="136">
        <v>3.5</v>
      </c>
      <c r="D144" s="137">
        <v>7.2</v>
      </c>
      <c r="E144" s="136"/>
      <c r="F144" s="389">
        <v>10.7</v>
      </c>
      <c r="G144" s="136">
        <v>2.8</v>
      </c>
      <c r="H144" s="137">
        <v>5.65</v>
      </c>
      <c r="I144" s="136">
        <v>2</v>
      </c>
      <c r="J144" s="389">
        <v>6.4499999999999993</v>
      </c>
      <c r="K144" s="136">
        <v>4.3</v>
      </c>
      <c r="L144" s="137">
        <v>7.25</v>
      </c>
      <c r="M144" s="136"/>
      <c r="N144" s="389">
        <v>11.55</v>
      </c>
      <c r="O144" s="136">
        <v>4.9000000000000004</v>
      </c>
      <c r="P144" s="137">
        <v>6.85</v>
      </c>
      <c r="Q144" s="136"/>
      <c r="R144" s="389">
        <v>11.75</v>
      </c>
      <c r="S144" s="385">
        <v>40.450000000000003</v>
      </c>
      <c r="T144" s="138"/>
    </row>
    <row r="145" spans="1:22" ht="12.75" customHeight="1">
      <c r="A145" s="188" t="s">
        <v>112</v>
      </c>
      <c r="B145" s="135">
        <v>7</v>
      </c>
      <c r="C145" s="136">
        <v>3.5</v>
      </c>
      <c r="D145" s="137">
        <v>7</v>
      </c>
      <c r="E145" s="136"/>
      <c r="F145" s="389">
        <v>10.5</v>
      </c>
      <c r="G145" s="136">
        <v>3.5</v>
      </c>
      <c r="H145" s="137">
        <v>5.4</v>
      </c>
      <c r="I145" s="136">
        <v>1</v>
      </c>
      <c r="J145" s="389">
        <v>7.9</v>
      </c>
      <c r="K145" s="136">
        <v>4.3</v>
      </c>
      <c r="L145" s="137">
        <v>6.4</v>
      </c>
      <c r="M145" s="136"/>
      <c r="N145" s="389">
        <v>10.7</v>
      </c>
      <c r="O145" s="136">
        <v>4.3</v>
      </c>
      <c r="P145" s="137">
        <v>7.2</v>
      </c>
      <c r="Q145" s="136"/>
      <c r="R145" s="389">
        <v>11.5</v>
      </c>
      <c r="S145" s="385">
        <v>40.599999999999994</v>
      </c>
      <c r="T145" s="138"/>
    </row>
    <row r="146" spans="1:22" ht="12.75" customHeight="1">
      <c r="A146" s="188" t="s">
        <v>69</v>
      </c>
      <c r="B146" s="135">
        <v>6</v>
      </c>
      <c r="C146" s="136">
        <v>3.5</v>
      </c>
      <c r="D146" s="137">
        <v>5.8</v>
      </c>
      <c r="E146" s="136"/>
      <c r="F146" s="389">
        <v>9.3000000000000007</v>
      </c>
      <c r="G146" s="136">
        <v>3.5</v>
      </c>
      <c r="H146" s="137">
        <v>7</v>
      </c>
      <c r="I146" s="136">
        <v>1</v>
      </c>
      <c r="J146" s="389">
        <v>9.5</v>
      </c>
      <c r="K146" s="136">
        <v>4.3</v>
      </c>
      <c r="L146" s="137">
        <v>6</v>
      </c>
      <c r="M146" s="136"/>
      <c r="N146" s="389">
        <v>10.3</v>
      </c>
      <c r="O146" s="136">
        <v>4.5</v>
      </c>
      <c r="P146" s="137">
        <v>7.4</v>
      </c>
      <c r="Q146" s="136"/>
      <c r="R146" s="389">
        <v>11.9</v>
      </c>
      <c r="S146" s="385">
        <v>41</v>
      </c>
      <c r="T146" s="138"/>
    </row>
    <row r="147" spans="1:22" ht="12.75" customHeight="1">
      <c r="A147" s="188" t="s">
        <v>66</v>
      </c>
      <c r="B147" s="135">
        <v>6</v>
      </c>
      <c r="C147" s="136"/>
      <c r="D147" s="137"/>
      <c r="E147" s="136"/>
      <c r="F147" s="389">
        <v>0</v>
      </c>
      <c r="G147" s="136"/>
      <c r="H147" s="137"/>
      <c r="I147" s="136"/>
      <c r="J147" s="389">
        <v>0</v>
      </c>
      <c r="K147" s="136"/>
      <c r="L147" s="137"/>
      <c r="M147" s="136"/>
      <c r="N147" s="389">
        <v>0</v>
      </c>
      <c r="O147" s="136"/>
      <c r="P147" s="137"/>
      <c r="Q147" s="136"/>
      <c r="R147" s="389">
        <v>0</v>
      </c>
      <c r="S147" s="385">
        <v>0</v>
      </c>
      <c r="T147" s="138"/>
    </row>
    <row r="148" spans="1:22" ht="12.75" customHeight="1">
      <c r="A148" s="188" t="s">
        <v>451</v>
      </c>
      <c r="B148" s="135">
        <v>8</v>
      </c>
      <c r="C148" s="136">
        <v>3.5</v>
      </c>
      <c r="D148" s="137">
        <v>6.6</v>
      </c>
      <c r="E148" s="136"/>
      <c r="F148" s="389">
        <v>10.1</v>
      </c>
      <c r="G148" s="136"/>
      <c r="H148" s="137"/>
      <c r="I148" s="136"/>
      <c r="J148" s="389">
        <v>0</v>
      </c>
      <c r="K148" s="136"/>
      <c r="L148" s="137"/>
      <c r="M148" s="136"/>
      <c r="N148" s="389">
        <v>0</v>
      </c>
      <c r="O148" s="136">
        <v>3.3</v>
      </c>
      <c r="P148" s="137">
        <v>7.75</v>
      </c>
      <c r="Q148" s="136"/>
      <c r="R148" s="389">
        <v>11.05</v>
      </c>
      <c r="S148" s="385">
        <v>21.15</v>
      </c>
      <c r="T148" s="138"/>
    </row>
    <row r="149" spans="1:22" ht="16.5" thickBot="1">
      <c r="A149" s="155" t="s">
        <v>5</v>
      </c>
      <c r="B149" s="221"/>
      <c r="C149" s="139"/>
      <c r="D149" s="140"/>
      <c r="E149" s="139"/>
      <c r="F149" s="141">
        <v>31.299999999999997</v>
      </c>
      <c r="G149" s="139"/>
      <c r="H149" s="140"/>
      <c r="I149" s="139"/>
      <c r="J149" s="141">
        <v>23.849999999999998</v>
      </c>
      <c r="K149" s="139"/>
      <c r="L149" s="140"/>
      <c r="M149" s="139"/>
      <c r="N149" s="141">
        <v>32.549999999999997</v>
      </c>
      <c r="O149" s="139"/>
      <c r="P149" s="140"/>
      <c r="Q149" s="139"/>
      <c r="R149" s="141">
        <v>35.15</v>
      </c>
      <c r="S149" s="147">
        <v>122.85</v>
      </c>
      <c r="T149" s="142">
        <v>5</v>
      </c>
    </row>
    <row r="150" spans="1:22" ht="26.25" customHeight="1" thickTop="1"/>
    <row r="151" spans="1:22" s="133" customFormat="1" ht="13.5" thickBot="1">
      <c r="A151" s="258" t="s">
        <v>16</v>
      </c>
      <c r="B151" s="259" t="s">
        <v>86</v>
      </c>
      <c r="C151" s="260" t="s">
        <v>64</v>
      </c>
      <c r="D151" s="261" t="s">
        <v>65</v>
      </c>
      <c r="E151" s="262" t="s">
        <v>70</v>
      </c>
      <c r="F151" s="263" t="s">
        <v>2</v>
      </c>
      <c r="G151" s="260" t="s">
        <v>64</v>
      </c>
      <c r="H151" s="261" t="s">
        <v>65</v>
      </c>
      <c r="I151" s="262" t="s">
        <v>70</v>
      </c>
      <c r="J151" s="263" t="s">
        <v>3</v>
      </c>
      <c r="K151" s="260" t="s">
        <v>64</v>
      </c>
      <c r="L151" s="261" t="s">
        <v>65</v>
      </c>
      <c r="M151" s="262" t="s">
        <v>70</v>
      </c>
      <c r="N151" s="263" t="s">
        <v>4</v>
      </c>
      <c r="O151" s="260" t="s">
        <v>64</v>
      </c>
      <c r="P151" s="261" t="s">
        <v>65</v>
      </c>
      <c r="Q151" s="262" t="s">
        <v>70</v>
      </c>
      <c r="R151" s="263" t="s">
        <v>1</v>
      </c>
      <c r="S151" s="264" t="s">
        <v>11</v>
      </c>
      <c r="T151" s="265" t="s">
        <v>17</v>
      </c>
      <c r="V151" s="376"/>
    </row>
    <row r="152" spans="1:22" s="134" customFormat="1" ht="18" customHeight="1" thickBot="1">
      <c r="A152" s="266" t="s">
        <v>163</v>
      </c>
      <c r="B152" s="267"/>
      <c r="C152" s="253"/>
      <c r="D152" s="254"/>
      <c r="E152" s="253"/>
      <c r="F152" s="255"/>
      <c r="G152" s="253"/>
      <c r="H152" s="254"/>
      <c r="I152" s="253"/>
      <c r="J152" s="268"/>
      <c r="K152" s="253"/>
      <c r="L152" s="254"/>
      <c r="M152" s="253"/>
      <c r="N152" s="255"/>
      <c r="O152" s="253"/>
      <c r="P152" s="254"/>
      <c r="Q152" s="253"/>
      <c r="R152" s="255"/>
      <c r="S152" s="399" t="s">
        <v>165</v>
      </c>
      <c r="T152" s="257"/>
      <c r="U152" s="295"/>
      <c r="V152" s="377"/>
    </row>
    <row r="153" spans="1:22" s="128" customFormat="1" ht="13.5" customHeight="1">
      <c r="A153" s="294" t="s">
        <v>137</v>
      </c>
      <c r="B153" s="213" t="s">
        <v>98</v>
      </c>
      <c r="C153" s="214" t="s">
        <v>64</v>
      </c>
      <c r="D153" s="215" t="s">
        <v>65</v>
      </c>
      <c r="E153" s="216" t="s">
        <v>70</v>
      </c>
      <c r="F153" s="217" t="s">
        <v>2</v>
      </c>
      <c r="G153" s="214" t="s">
        <v>64</v>
      </c>
      <c r="H153" s="215" t="s">
        <v>65</v>
      </c>
      <c r="I153" s="216" t="s">
        <v>70</v>
      </c>
      <c r="J153" s="217" t="s">
        <v>3</v>
      </c>
      <c r="K153" s="214" t="s">
        <v>64</v>
      </c>
      <c r="L153" s="215" t="s">
        <v>65</v>
      </c>
      <c r="M153" s="216" t="s">
        <v>70</v>
      </c>
      <c r="N153" s="217" t="s">
        <v>4</v>
      </c>
      <c r="O153" s="214" t="s">
        <v>64</v>
      </c>
      <c r="P153" s="215" t="s">
        <v>65</v>
      </c>
      <c r="Q153" s="216" t="s">
        <v>70</v>
      </c>
      <c r="R153" s="217" t="s">
        <v>1</v>
      </c>
      <c r="S153" s="218" t="s">
        <v>11</v>
      </c>
      <c r="T153" s="219" t="s">
        <v>17</v>
      </c>
      <c r="U153" s="292"/>
      <c r="V153" s="378"/>
    </row>
    <row r="154" spans="1:22" ht="12.75" customHeight="1">
      <c r="A154" s="188" t="s">
        <v>210</v>
      </c>
      <c r="B154" s="135">
        <v>5</v>
      </c>
      <c r="C154" s="136"/>
      <c r="D154" s="137"/>
      <c r="E154" s="136"/>
      <c r="F154" s="389">
        <v>0</v>
      </c>
      <c r="G154" s="136"/>
      <c r="H154" s="137"/>
      <c r="I154" s="136"/>
      <c r="J154" s="389">
        <v>0</v>
      </c>
      <c r="K154" s="136"/>
      <c r="L154" s="137"/>
      <c r="M154" s="136"/>
      <c r="N154" s="389">
        <v>0</v>
      </c>
      <c r="O154" s="136"/>
      <c r="P154" s="137"/>
      <c r="Q154" s="136"/>
      <c r="R154" s="389">
        <v>0</v>
      </c>
      <c r="S154" s="385">
        <v>0</v>
      </c>
      <c r="T154" s="138"/>
      <c r="U154" s="293"/>
    </row>
    <row r="155" spans="1:22" ht="12.75" customHeight="1">
      <c r="A155" s="188" t="s">
        <v>211</v>
      </c>
      <c r="B155" s="135">
        <v>6</v>
      </c>
      <c r="C155" s="136"/>
      <c r="D155" s="137"/>
      <c r="E155" s="136"/>
      <c r="F155" s="389">
        <v>0</v>
      </c>
      <c r="G155" s="136"/>
      <c r="H155" s="137"/>
      <c r="I155" s="136"/>
      <c r="J155" s="389">
        <v>0</v>
      </c>
      <c r="K155" s="136"/>
      <c r="L155" s="137"/>
      <c r="M155" s="136"/>
      <c r="N155" s="389">
        <v>0</v>
      </c>
      <c r="O155" s="136"/>
      <c r="P155" s="137"/>
      <c r="Q155" s="136"/>
      <c r="R155" s="389">
        <v>0</v>
      </c>
      <c r="S155" s="385">
        <v>0</v>
      </c>
      <c r="T155" s="138"/>
      <c r="U155" s="293"/>
    </row>
    <row r="156" spans="1:22" ht="12.75" customHeight="1">
      <c r="A156" s="188" t="s">
        <v>212</v>
      </c>
      <c r="B156" s="135">
        <v>2</v>
      </c>
      <c r="C156" s="136">
        <v>3.5</v>
      </c>
      <c r="D156" s="137">
        <v>8.4</v>
      </c>
      <c r="E156" s="136"/>
      <c r="F156" s="389">
        <v>11.9</v>
      </c>
      <c r="G156" s="136">
        <v>3.7</v>
      </c>
      <c r="H156" s="137">
        <v>9.5</v>
      </c>
      <c r="I156" s="136"/>
      <c r="J156" s="389">
        <v>13.2</v>
      </c>
      <c r="K156" s="136">
        <v>3.4</v>
      </c>
      <c r="L156" s="137">
        <v>8.25</v>
      </c>
      <c r="M156" s="136"/>
      <c r="N156" s="389">
        <v>11.65</v>
      </c>
      <c r="O156" s="136">
        <v>4.3</v>
      </c>
      <c r="P156" s="137">
        <v>8</v>
      </c>
      <c r="Q156" s="136"/>
      <c r="R156" s="389">
        <v>12.3</v>
      </c>
      <c r="S156" s="385">
        <v>49.05</v>
      </c>
      <c r="T156" s="138"/>
      <c r="U156" s="293"/>
    </row>
    <row r="157" spans="1:22" ht="12.75" customHeight="1">
      <c r="A157" s="188" t="s">
        <v>213</v>
      </c>
      <c r="B157" s="135">
        <v>0</v>
      </c>
      <c r="C157" s="136"/>
      <c r="D157" s="137"/>
      <c r="E157" s="136"/>
      <c r="F157" s="389">
        <v>0</v>
      </c>
      <c r="G157" s="136"/>
      <c r="H157" s="137"/>
      <c r="I157" s="136"/>
      <c r="J157" s="389">
        <v>0</v>
      </c>
      <c r="K157" s="136"/>
      <c r="L157" s="137"/>
      <c r="M157" s="136"/>
      <c r="N157" s="389">
        <v>0</v>
      </c>
      <c r="O157" s="136"/>
      <c r="P157" s="137"/>
      <c r="Q157" s="136"/>
      <c r="R157" s="389">
        <v>0</v>
      </c>
      <c r="S157" s="385">
        <v>0</v>
      </c>
      <c r="T157" s="138"/>
      <c r="U157" s="293"/>
    </row>
    <row r="158" spans="1:22" ht="12.75" customHeight="1">
      <c r="A158" s="188" t="s">
        <v>214</v>
      </c>
      <c r="B158" s="135">
        <v>6</v>
      </c>
      <c r="C158" s="136">
        <v>4.5</v>
      </c>
      <c r="D158" s="137">
        <v>7.8</v>
      </c>
      <c r="E158" s="136"/>
      <c r="F158" s="389">
        <v>12.3</v>
      </c>
      <c r="G158" s="136">
        <v>3.6</v>
      </c>
      <c r="H158" s="137">
        <v>9.3000000000000007</v>
      </c>
      <c r="I158" s="136"/>
      <c r="J158" s="389">
        <v>12.9</v>
      </c>
      <c r="K158" s="136">
        <v>3.6</v>
      </c>
      <c r="L158" s="137">
        <v>8.15</v>
      </c>
      <c r="M158" s="136"/>
      <c r="N158" s="389">
        <v>11.75</v>
      </c>
      <c r="O158" s="136">
        <v>4.5</v>
      </c>
      <c r="P158" s="137">
        <v>7.95</v>
      </c>
      <c r="Q158" s="136"/>
      <c r="R158" s="389">
        <v>12.45</v>
      </c>
      <c r="S158" s="385">
        <v>49.400000000000006</v>
      </c>
      <c r="T158" s="138"/>
      <c r="U158" s="293"/>
    </row>
    <row r="159" spans="1:22" ht="12.75" customHeight="1">
      <c r="A159" s="188" t="s">
        <v>215</v>
      </c>
      <c r="B159" s="135">
        <v>6</v>
      </c>
      <c r="C159" s="136"/>
      <c r="D159" s="137"/>
      <c r="E159" s="136"/>
      <c r="F159" s="389">
        <v>0</v>
      </c>
      <c r="G159" s="136">
        <v>3.6</v>
      </c>
      <c r="H159" s="137">
        <v>7.3</v>
      </c>
      <c r="I159" s="136"/>
      <c r="J159" s="389">
        <v>10.9</v>
      </c>
      <c r="K159" s="136">
        <v>2</v>
      </c>
      <c r="L159" s="137">
        <v>6.75</v>
      </c>
      <c r="M159" s="136">
        <v>1</v>
      </c>
      <c r="N159" s="389">
        <v>7.75</v>
      </c>
      <c r="O159" s="136">
        <v>3.1</v>
      </c>
      <c r="P159" s="137">
        <v>7.1</v>
      </c>
      <c r="Q159" s="136">
        <v>1</v>
      </c>
      <c r="R159" s="389">
        <v>9.1999999999999993</v>
      </c>
      <c r="S159" s="385">
        <v>27.849999999999998</v>
      </c>
      <c r="T159" s="138"/>
      <c r="U159" s="293"/>
    </row>
    <row r="160" spans="1:22" ht="13.5" customHeight="1">
      <c r="A160" s="188" t="s">
        <v>216</v>
      </c>
      <c r="B160" s="135">
        <v>99</v>
      </c>
      <c r="C160" s="136">
        <v>3.5</v>
      </c>
      <c r="D160" s="137">
        <v>8.6</v>
      </c>
      <c r="E160" s="136"/>
      <c r="F160" s="389">
        <v>12.1</v>
      </c>
      <c r="G160" s="136">
        <v>3.7</v>
      </c>
      <c r="H160" s="137">
        <v>8.6999999999999993</v>
      </c>
      <c r="I160" s="136"/>
      <c r="J160" s="389">
        <v>12.399999999999999</v>
      </c>
      <c r="K160" s="136">
        <v>2.2000000000000002</v>
      </c>
      <c r="L160" s="137">
        <v>7.4</v>
      </c>
      <c r="M160" s="136">
        <v>2</v>
      </c>
      <c r="N160" s="389">
        <v>7.6000000000000014</v>
      </c>
      <c r="O160" s="136">
        <v>4.5</v>
      </c>
      <c r="P160" s="137">
        <v>8.1</v>
      </c>
      <c r="Q160" s="136"/>
      <c r="R160" s="389">
        <v>12.6</v>
      </c>
      <c r="S160" s="385">
        <v>44.7</v>
      </c>
      <c r="T160" s="138"/>
      <c r="U160" s="293"/>
    </row>
    <row r="161" spans="1:25" ht="16.5" thickBot="1">
      <c r="A161" s="155" t="s">
        <v>137</v>
      </c>
      <c r="B161" s="221"/>
      <c r="C161" s="139"/>
      <c r="D161" s="140"/>
      <c r="E161" s="139"/>
      <c r="F161" s="141">
        <v>36.299999999999997</v>
      </c>
      <c r="G161" s="139"/>
      <c r="H161" s="140"/>
      <c r="I161" s="139"/>
      <c r="J161" s="141">
        <v>38.5</v>
      </c>
      <c r="K161" s="139"/>
      <c r="L161" s="140"/>
      <c r="M161" s="139"/>
      <c r="N161" s="141">
        <v>31.15</v>
      </c>
      <c r="O161" s="139"/>
      <c r="P161" s="140"/>
      <c r="Q161" s="139"/>
      <c r="R161" s="141">
        <v>37.349999999999994</v>
      </c>
      <c r="S161" s="147">
        <v>143.29999999999998</v>
      </c>
      <c r="T161" s="142">
        <v>1</v>
      </c>
      <c r="U161" s="293"/>
    </row>
    <row r="162" spans="1:25" s="128" customFormat="1" ht="13.5" customHeight="1" thickTop="1">
      <c r="A162" s="212" t="s">
        <v>272</v>
      </c>
      <c r="B162" s="213" t="s">
        <v>98</v>
      </c>
      <c r="C162" s="214" t="s">
        <v>64</v>
      </c>
      <c r="D162" s="215" t="s">
        <v>65</v>
      </c>
      <c r="E162" s="216" t="s">
        <v>70</v>
      </c>
      <c r="F162" s="217" t="s">
        <v>2</v>
      </c>
      <c r="G162" s="214" t="s">
        <v>64</v>
      </c>
      <c r="H162" s="215" t="s">
        <v>65</v>
      </c>
      <c r="I162" s="216" t="s">
        <v>70</v>
      </c>
      <c r="J162" s="217" t="s">
        <v>3</v>
      </c>
      <c r="K162" s="214" t="s">
        <v>64</v>
      </c>
      <c r="L162" s="215" t="s">
        <v>65</v>
      </c>
      <c r="M162" s="216" t="s">
        <v>70</v>
      </c>
      <c r="N162" s="217" t="s">
        <v>4</v>
      </c>
      <c r="O162" s="214" t="s">
        <v>64</v>
      </c>
      <c r="P162" s="215" t="s">
        <v>65</v>
      </c>
      <c r="Q162" s="216" t="s">
        <v>70</v>
      </c>
      <c r="R162" s="217" t="s">
        <v>1</v>
      </c>
      <c r="S162" s="218" t="s">
        <v>11</v>
      </c>
      <c r="T162" s="219" t="s">
        <v>17</v>
      </c>
      <c r="U162" s="292"/>
      <c r="V162" s="378"/>
    </row>
    <row r="163" spans="1:25" ht="12.75" customHeight="1">
      <c r="A163" s="226" t="s">
        <v>307</v>
      </c>
      <c r="B163" s="224">
        <v>1</v>
      </c>
      <c r="C163" s="136">
        <v>4.3</v>
      </c>
      <c r="D163" s="137">
        <v>7.65</v>
      </c>
      <c r="E163" s="136"/>
      <c r="F163" s="389">
        <v>11.95</v>
      </c>
      <c r="G163" s="136">
        <v>3.7</v>
      </c>
      <c r="H163" s="137">
        <v>7.1</v>
      </c>
      <c r="I163" s="136"/>
      <c r="J163" s="389">
        <v>10.8</v>
      </c>
      <c r="K163" s="136">
        <v>4.5</v>
      </c>
      <c r="L163" s="137">
        <v>5.8</v>
      </c>
      <c r="M163" s="136"/>
      <c r="N163" s="389">
        <v>10.3</v>
      </c>
      <c r="O163" s="136">
        <v>4.7</v>
      </c>
      <c r="P163" s="137">
        <v>8.0500000000000007</v>
      </c>
      <c r="Q163" s="136"/>
      <c r="R163" s="389">
        <v>12.75</v>
      </c>
      <c r="S163" s="385">
        <v>45.8</v>
      </c>
      <c r="T163" s="138"/>
      <c r="U163" s="293"/>
    </row>
    <row r="164" spans="1:25" ht="12.75" customHeight="1">
      <c r="A164" s="226" t="s">
        <v>308</v>
      </c>
      <c r="B164" s="224">
        <v>3</v>
      </c>
      <c r="C164" s="136">
        <v>3.5</v>
      </c>
      <c r="D164" s="137">
        <v>8.1999999999999993</v>
      </c>
      <c r="E164" s="136"/>
      <c r="F164" s="389">
        <v>11.7</v>
      </c>
      <c r="G164" s="136"/>
      <c r="H164" s="137"/>
      <c r="I164" s="136"/>
      <c r="J164" s="389">
        <v>0</v>
      </c>
      <c r="K164" s="136">
        <v>3.4</v>
      </c>
      <c r="L164" s="137">
        <v>6.35</v>
      </c>
      <c r="M164" s="136"/>
      <c r="N164" s="389">
        <v>9.75</v>
      </c>
      <c r="O164" s="136"/>
      <c r="P164" s="137"/>
      <c r="Q164" s="136"/>
      <c r="R164" s="389">
        <v>0</v>
      </c>
      <c r="S164" s="385">
        <v>21.45</v>
      </c>
      <c r="T164" s="138"/>
      <c r="U164" s="293"/>
    </row>
    <row r="165" spans="1:25" ht="12.75" customHeight="1">
      <c r="A165" s="226" t="s">
        <v>309</v>
      </c>
      <c r="B165" s="224">
        <v>5</v>
      </c>
      <c r="C165" s="136"/>
      <c r="D165" s="137"/>
      <c r="E165" s="136"/>
      <c r="F165" s="389">
        <v>0</v>
      </c>
      <c r="G165" s="136"/>
      <c r="H165" s="137"/>
      <c r="I165" s="136"/>
      <c r="J165" s="389">
        <v>0</v>
      </c>
      <c r="K165" s="136">
        <v>3.3</v>
      </c>
      <c r="L165" s="137">
        <v>7</v>
      </c>
      <c r="M165" s="136"/>
      <c r="N165" s="389"/>
      <c r="O165" s="136">
        <v>4.7</v>
      </c>
      <c r="P165" s="137">
        <v>7.85</v>
      </c>
      <c r="Q165" s="136"/>
      <c r="R165" s="389">
        <v>12.55</v>
      </c>
      <c r="S165" s="385">
        <v>12.55</v>
      </c>
      <c r="T165" s="138"/>
      <c r="U165" s="293"/>
    </row>
    <row r="166" spans="1:25" ht="12.75" customHeight="1">
      <c r="A166" s="226" t="s">
        <v>310</v>
      </c>
      <c r="B166" s="224">
        <v>2</v>
      </c>
      <c r="C166" s="136">
        <v>3.5</v>
      </c>
      <c r="D166" s="137">
        <v>8.3000000000000007</v>
      </c>
      <c r="E166" s="136"/>
      <c r="F166" s="389">
        <v>11.8</v>
      </c>
      <c r="G166" s="136">
        <v>3.9</v>
      </c>
      <c r="H166" s="137">
        <v>8.5</v>
      </c>
      <c r="I166" s="136"/>
      <c r="J166" s="389">
        <v>12.4</v>
      </c>
      <c r="K166" s="136">
        <v>3.6</v>
      </c>
      <c r="L166" s="137">
        <v>7.7</v>
      </c>
      <c r="M166" s="136"/>
      <c r="N166" s="389">
        <v>11.3</v>
      </c>
      <c r="O166" s="136">
        <v>5.5</v>
      </c>
      <c r="P166" s="137">
        <v>7.9</v>
      </c>
      <c r="Q166" s="136"/>
      <c r="R166" s="389">
        <v>13.4</v>
      </c>
      <c r="S166" s="385">
        <v>48.9</v>
      </c>
      <c r="T166" s="138"/>
      <c r="U166" s="293"/>
    </row>
    <row r="167" spans="1:25" ht="12.75" customHeight="1">
      <c r="A167" s="226" t="s">
        <v>311</v>
      </c>
      <c r="B167" s="224">
        <v>2</v>
      </c>
      <c r="C167" s="136">
        <v>4.3</v>
      </c>
      <c r="D167" s="137">
        <v>8.1999999999999993</v>
      </c>
      <c r="E167" s="136"/>
      <c r="F167" s="389">
        <v>12.5</v>
      </c>
      <c r="G167" s="136">
        <v>3.7</v>
      </c>
      <c r="H167" s="137">
        <v>8.9</v>
      </c>
      <c r="I167" s="136"/>
      <c r="J167" s="389">
        <v>12.600000000000001</v>
      </c>
      <c r="K167" s="136"/>
      <c r="L167" s="137"/>
      <c r="M167" s="136"/>
      <c r="N167" s="389">
        <v>0</v>
      </c>
      <c r="O167" s="136">
        <v>4.5</v>
      </c>
      <c r="P167" s="137">
        <v>7.55</v>
      </c>
      <c r="Q167" s="136"/>
      <c r="R167" s="389">
        <v>12.05</v>
      </c>
      <c r="S167" s="385">
        <v>37.150000000000006</v>
      </c>
      <c r="T167" s="138"/>
      <c r="U167" s="293"/>
    </row>
    <row r="168" spans="1:25" ht="16.5" thickBot="1">
      <c r="A168" s="155" t="s">
        <v>272</v>
      </c>
      <c r="B168" s="221"/>
      <c r="C168" s="139"/>
      <c r="D168" s="140"/>
      <c r="E168" s="139"/>
      <c r="F168" s="141">
        <v>36.25</v>
      </c>
      <c r="G168" s="139"/>
      <c r="H168" s="140"/>
      <c r="I168" s="139"/>
      <c r="J168" s="141">
        <v>35.799999999999997</v>
      </c>
      <c r="K168" s="139"/>
      <c r="L168" s="140"/>
      <c r="M168" s="139"/>
      <c r="N168" s="141">
        <v>31.35</v>
      </c>
      <c r="O168" s="139"/>
      <c r="P168" s="140"/>
      <c r="Q168" s="139"/>
      <c r="R168" s="141">
        <v>38.700000000000003</v>
      </c>
      <c r="S168" s="147">
        <v>142.10000000000002</v>
      </c>
      <c r="T168" s="142">
        <v>2</v>
      </c>
      <c r="U168" s="293"/>
    </row>
    <row r="169" spans="1:25" s="128" customFormat="1" ht="13.5" customHeight="1" thickTop="1">
      <c r="A169" s="212" t="s">
        <v>299</v>
      </c>
      <c r="B169" s="213" t="s">
        <v>98</v>
      </c>
      <c r="C169" s="214" t="s">
        <v>64</v>
      </c>
      <c r="D169" s="215" t="s">
        <v>65</v>
      </c>
      <c r="E169" s="216" t="s">
        <v>70</v>
      </c>
      <c r="F169" s="217" t="s">
        <v>2</v>
      </c>
      <c r="G169" s="214" t="s">
        <v>64</v>
      </c>
      <c r="H169" s="215" t="s">
        <v>65</v>
      </c>
      <c r="I169" s="216" t="s">
        <v>70</v>
      </c>
      <c r="J169" s="217" t="s">
        <v>3</v>
      </c>
      <c r="K169" s="214" t="s">
        <v>64</v>
      </c>
      <c r="L169" s="215" t="s">
        <v>65</v>
      </c>
      <c r="M169" s="216" t="s">
        <v>70</v>
      </c>
      <c r="N169" s="217" t="s">
        <v>4</v>
      </c>
      <c r="O169" s="214" t="s">
        <v>64</v>
      </c>
      <c r="P169" s="215" t="s">
        <v>65</v>
      </c>
      <c r="Q169" s="216" t="s">
        <v>70</v>
      </c>
      <c r="R169" s="217" t="s">
        <v>1</v>
      </c>
      <c r="S169" s="218" t="s">
        <v>11</v>
      </c>
      <c r="T169" s="219" t="s">
        <v>17</v>
      </c>
      <c r="U169" s="292"/>
      <c r="V169" s="378"/>
      <c r="X169" s="125"/>
      <c r="Y169" s="125"/>
    </row>
    <row r="170" spans="1:25" ht="12.75" customHeight="1">
      <c r="A170" s="226" t="s">
        <v>300</v>
      </c>
      <c r="B170" s="224">
        <v>97</v>
      </c>
      <c r="C170" s="136">
        <v>4.5</v>
      </c>
      <c r="D170" s="137">
        <v>8.4</v>
      </c>
      <c r="E170" s="136"/>
      <c r="F170" s="389">
        <v>12.9</v>
      </c>
      <c r="G170" s="136">
        <v>4.2</v>
      </c>
      <c r="H170" s="137">
        <v>8.1</v>
      </c>
      <c r="I170" s="136"/>
      <c r="J170" s="389">
        <v>12.3</v>
      </c>
      <c r="K170" s="136">
        <v>4.7</v>
      </c>
      <c r="L170" s="137">
        <v>8.1</v>
      </c>
      <c r="M170" s="136"/>
      <c r="N170" s="389">
        <v>12.8</v>
      </c>
      <c r="O170" s="136"/>
      <c r="P170" s="137"/>
      <c r="Q170" s="136"/>
      <c r="R170" s="389">
        <v>0</v>
      </c>
      <c r="S170" s="385">
        <v>38</v>
      </c>
      <c r="T170" s="138"/>
      <c r="U170" s="293"/>
      <c r="X170" s="128"/>
      <c r="Y170" s="128"/>
    </row>
    <row r="171" spans="1:25" ht="12.75" customHeight="1">
      <c r="A171" s="226" t="s">
        <v>301</v>
      </c>
      <c r="B171" s="224">
        <v>3</v>
      </c>
      <c r="C171" s="136">
        <v>3.5</v>
      </c>
      <c r="D171" s="137">
        <v>8.1</v>
      </c>
      <c r="E171" s="136"/>
      <c r="F171" s="389">
        <v>11.6</v>
      </c>
      <c r="G171" s="136">
        <v>3.7</v>
      </c>
      <c r="H171" s="137">
        <v>8</v>
      </c>
      <c r="I171" s="136"/>
      <c r="J171" s="389">
        <v>11.7</v>
      </c>
      <c r="K171" s="136"/>
      <c r="L171" s="137"/>
      <c r="M171" s="136"/>
      <c r="N171" s="389">
        <v>0</v>
      </c>
      <c r="O171" s="136">
        <v>3.6</v>
      </c>
      <c r="P171" s="137">
        <v>7.2</v>
      </c>
      <c r="Q171" s="136"/>
      <c r="R171" s="389">
        <v>10.8</v>
      </c>
      <c r="S171" s="385">
        <v>34.099999999999994</v>
      </c>
      <c r="T171" s="138"/>
      <c r="U171" s="293"/>
    </row>
    <row r="172" spans="1:25" ht="12.75" customHeight="1">
      <c r="A172" s="226" t="s">
        <v>302</v>
      </c>
      <c r="B172" s="224">
        <v>4</v>
      </c>
      <c r="C172" s="136">
        <v>3.5</v>
      </c>
      <c r="D172" s="137">
        <v>7.6</v>
      </c>
      <c r="E172" s="136"/>
      <c r="F172" s="389">
        <v>11.1</v>
      </c>
      <c r="G172" s="136">
        <v>3.7</v>
      </c>
      <c r="H172" s="137">
        <v>7.7</v>
      </c>
      <c r="I172" s="136"/>
      <c r="J172" s="389">
        <v>11.4</v>
      </c>
      <c r="K172" s="136"/>
      <c r="L172" s="137"/>
      <c r="M172" s="136"/>
      <c r="N172" s="389">
        <v>0</v>
      </c>
      <c r="O172" s="136">
        <v>4</v>
      </c>
      <c r="P172" s="137">
        <v>6.9</v>
      </c>
      <c r="Q172" s="136"/>
      <c r="R172" s="389">
        <v>10.9</v>
      </c>
      <c r="S172" s="385">
        <v>33.4</v>
      </c>
      <c r="T172" s="138"/>
      <c r="U172" s="293"/>
    </row>
    <row r="173" spans="1:25" ht="12.75" customHeight="1">
      <c r="A173" s="226" t="s">
        <v>303</v>
      </c>
      <c r="B173" s="224">
        <v>4</v>
      </c>
      <c r="C173" s="136"/>
      <c r="D173" s="137"/>
      <c r="E173" s="136"/>
      <c r="F173" s="389">
        <v>0</v>
      </c>
      <c r="G173" s="136"/>
      <c r="H173" s="137"/>
      <c r="I173" s="136"/>
      <c r="J173" s="389">
        <v>0</v>
      </c>
      <c r="K173" s="136">
        <v>3.7</v>
      </c>
      <c r="L173" s="137">
        <v>6.4</v>
      </c>
      <c r="M173" s="136"/>
      <c r="N173" s="389">
        <v>10.100000000000001</v>
      </c>
      <c r="O173" s="136">
        <v>4.3</v>
      </c>
      <c r="P173" s="137">
        <v>7.3</v>
      </c>
      <c r="Q173" s="136"/>
      <c r="R173" s="389">
        <v>11.6</v>
      </c>
      <c r="S173" s="385">
        <v>21.700000000000003</v>
      </c>
      <c r="T173" s="138"/>
      <c r="U173" s="293"/>
    </row>
    <row r="174" spans="1:25" ht="12.75" customHeight="1">
      <c r="A174" s="375" t="s">
        <v>304</v>
      </c>
      <c r="B174" s="224">
        <v>4</v>
      </c>
      <c r="C174" s="136"/>
      <c r="D174" s="137"/>
      <c r="E174" s="136"/>
      <c r="F174" s="389">
        <v>0</v>
      </c>
      <c r="G174" s="136"/>
      <c r="H174" s="137"/>
      <c r="I174" s="136"/>
      <c r="J174" s="389">
        <v>0</v>
      </c>
      <c r="K174" s="136"/>
      <c r="L174" s="137"/>
      <c r="M174" s="136"/>
      <c r="N174" s="389">
        <v>0</v>
      </c>
      <c r="O174" s="136"/>
      <c r="P174" s="137"/>
      <c r="Q174" s="136"/>
      <c r="R174" s="389">
        <v>0</v>
      </c>
      <c r="S174" s="385">
        <v>0</v>
      </c>
      <c r="T174" s="138"/>
      <c r="U174" s="293"/>
    </row>
    <row r="175" spans="1:25" ht="12.75" customHeight="1">
      <c r="A175" s="226" t="s">
        <v>305</v>
      </c>
      <c r="B175" s="224">
        <v>6</v>
      </c>
      <c r="C175" s="136"/>
      <c r="D175" s="137"/>
      <c r="E175" s="136"/>
      <c r="F175" s="389">
        <v>0</v>
      </c>
      <c r="G175" s="136"/>
      <c r="H175" s="137"/>
      <c r="I175" s="136"/>
      <c r="J175" s="389">
        <v>0</v>
      </c>
      <c r="K175" s="136">
        <v>2.9</v>
      </c>
      <c r="L175" s="137">
        <v>7.4</v>
      </c>
      <c r="M175" s="136"/>
      <c r="N175" s="389">
        <v>10.3</v>
      </c>
      <c r="O175" s="136">
        <v>4.3</v>
      </c>
      <c r="P175" s="137">
        <v>7.75</v>
      </c>
      <c r="Q175" s="136"/>
      <c r="R175" s="389">
        <v>12.05</v>
      </c>
      <c r="S175" s="385">
        <v>22.35</v>
      </c>
      <c r="T175" s="138"/>
      <c r="U175" s="293"/>
    </row>
    <row r="176" spans="1:25" ht="12.75" customHeight="1">
      <c r="A176" s="188" t="s">
        <v>306</v>
      </c>
      <c r="B176" s="135">
        <v>7</v>
      </c>
      <c r="C176" s="136">
        <v>3.5</v>
      </c>
      <c r="D176" s="137">
        <v>7.8</v>
      </c>
      <c r="E176" s="136"/>
      <c r="F176" s="389">
        <v>11.3</v>
      </c>
      <c r="G176" s="136">
        <v>3.7</v>
      </c>
      <c r="H176" s="137">
        <v>8</v>
      </c>
      <c r="I176" s="136"/>
      <c r="J176" s="389">
        <v>11.7</v>
      </c>
      <c r="K176" s="136">
        <v>2.7</v>
      </c>
      <c r="L176" s="137">
        <v>6.5</v>
      </c>
      <c r="M176" s="136"/>
      <c r="N176" s="389">
        <v>9.1999999999999993</v>
      </c>
      <c r="O176" s="136"/>
      <c r="P176" s="137"/>
      <c r="Q176" s="136"/>
      <c r="R176" s="389">
        <v>0</v>
      </c>
      <c r="S176" s="385">
        <v>32.200000000000003</v>
      </c>
      <c r="T176" s="138"/>
      <c r="U176" s="293"/>
    </row>
    <row r="177" spans="1:25" ht="16.5" thickBot="1">
      <c r="A177" s="155" t="s">
        <v>299</v>
      </c>
      <c r="B177" s="221"/>
      <c r="C177" s="139"/>
      <c r="D177" s="140"/>
      <c r="E177" s="139"/>
      <c r="F177" s="141">
        <v>35.799999999999997</v>
      </c>
      <c r="G177" s="139"/>
      <c r="H177" s="140"/>
      <c r="I177" s="139"/>
      <c r="J177" s="141">
        <v>35.700000000000003</v>
      </c>
      <c r="K177" s="139"/>
      <c r="L177" s="140"/>
      <c r="M177" s="139"/>
      <c r="N177" s="141">
        <v>33.200000000000003</v>
      </c>
      <c r="O177" s="139"/>
      <c r="P177" s="140"/>
      <c r="Q177" s="139"/>
      <c r="R177" s="141">
        <v>34.549999999999997</v>
      </c>
      <c r="S177" s="147">
        <v>139.25</v>
      </c>
      <c r="T177" s="142">
        <v>3</v>
      </c>
      <c r="U177" s="293"/>
    </row>
    <row r="178" spans="1:25" s="128" customFormat="1" ht="13.5" customHeight="1" thickTop="1">
      <c r="A178" s="212" t="s">
        <v>88</v>
      </c>
      <c r="B178" s="213" t="s">
        <v>98</v>
      </c>
      <c r="C178" s="214" t="s">
        <v>64</v>
      </c>
      <c r="D178" s="215" t="s">
        <v>65</v>
      </c>
      <c r="E178" s="216" t="s">
        <v>70</v>
      </c>
      <c r="F178" s="217" t="s">
        <v>2</v>
      </c>
      <c r="G178" s="214" t="s">
        <v>64</v>
      </c>
      <c r="H178" s="215" t="s">
        <v>65</v>
      </c>
      <c r="I178" s="216" t="s">
        <v>70</v>
      </c>
      <c r="J178" s="217" t="s">
        <v>3</v>
      </c>
      <c r="K178" s="214" t="s">
        <v>64</v>
      </c>
      <c r="L178" s="215" t="s">
        <v>65</v>
      </c>
      <c r="M178" s="216" t="s">
        <v>70</v>
      </c>
      <c r="N178" s="217" t="s">
        <v>4</v>
      </c>
      <c r="O178" s="214" t="s">
        <v>64</v>
      </c>
      <c r="P178" s="215" t="s">
        <v>65</v>
      </c>
      <c r="Q178" s="216" t="s">
        <v>70</v>
      </c>
      <c r="R178" s="217" t="s">
        <v>1</v>
      </c>
      <c r="S178" s="218" t="s">
        <v>11</v>
      </c>
      <c r="T178" s="219" t="s">
        <v>17</v>
      </c>
      <c r="U178" s="292"/>
      <c r="V178" s="378"/>
      <c r="X178" s="125"/>
      <c r="Y178" s="125"/>
    </row>
    <row r="179" spans="1:25" ht="12.75" customHeight="1">
      <c r="A179" s="226" t="s">
        <v>396</v>
      </c>
      <c r="B179" s="224">
        <v>2</v>
      </c>
      <c r="C179" s="136">
        <v>3.5</v>
      </c>
      <c r="D179" s="137">
        <v>8</v>
      </c>
      <c r="E179" s="136"/>
      <c r="F179" s="389">
        <v>11.5</v>
      </c>
      <c r="G179" s="136">
        <v>3.3</v>
      </c>
      <c r="H179" s="137">
        <v>6.1</v>
      </c>
      <c r="I179" s="136"/>
      <c r="J179" s="389">
        <v>9.3999999999999986</v>
      </c>
      <c r="K179" s="136">
        <v>3.8</v>
      </c>
      <c r="L179" s="137">
        <v>5.65</v>
      </c>
      <c r="M179" s="136"/>
      <c r="N179" s="389">
        <v>9.4499999999999993</v>
      </c>
      <c r="O179" s="136">
        <v>4.7</v>
      </c>
      <c r="P179" s="137">
        <v>6.4</v>
      </c>
      <c r="Q179" s="136"/>
      <c r="R179" s="389">
        <v>11.100000000000001</v>
      </c>
      <c r="S179" s="385">
        <v>41.45</v>
      </c>
      <c r="T179" s="138"/>
      <c r="U179" s="293"/>
    </row>
    <row r="180" spans="1:25" ht="12.75" customHeight="1">
      <c r="A180" s="226" t="s">
        <v>397</v>
      </c>
      <c r="B180" s="224">
        <v>1</v>
      </c>
      <c r="C180" s="136">
        <v>3.5</v>
      </c>
      <c r="D180" s="137">
        <v>7.2</v>
      </c>
      <c r="E180" s="136"/>
      <c r="F180" s="389">
        <v>10.7</v>
      </c>
      <c r="G180" s="136">
        <v>3</v>
      </c>
      <c r="H180" s="137">
        <v>3.1</v>
      </c>
      <c r="I180" s="136">
        <v>1</v>
      </c>
      <c r="J180" s="389">
        <v>5.0999999999999996</v>
      </c>
      <c r="K180" s="136"/>
      <c r="L180" s="137"/>
      <c r="M180" s="136"/>
      <c r="N180" s="389">
        <v>0</v>
      </c>
      <c r="O180" s="136"/>
      <c r="P180" s="137"/>
      <c r="Q180" s="136"/>
      <c r="R180" s="389">
        <v>0</v>
      </c>
      <c r="S180" s="385">
        <v>15.799999999999999</v>
      </c>
      <c r="T180" s="138"/>
      <c r="U180" s="293"/>
      <c r="X180" s="128"/>
      <c r="Y180" s="128"/>
    </row>
    <row r="181" spans="1:25" ht="12.75" customHeight="1">
      <c r="A181" s="226" t="s">
        <v>398</v>
      </c>
      <c r="B181" s="224">
        <v>98</v>
      </c>
      <c r="C181" s="136">
        <v>3.5</v>
      </c>
      <c r="D181" s="137">
        <v>7.6</v>
      </c>
      <c r="E181" s="136"/>
      <c r="F181" s="389">
        <v>11.1</v>
      </c>
      <c r="G181" s="136">
        <v>1.1000000000000001</v>
      </c>
      <c r="H181" s="137">
        <v>7.7</v>
      </c>
      <c r="I181" s="136">
        <v>3</v>
      </c>
      <c r="J181" s="389">
        <v>5.8000000000000007</v>
      </c>
      <c r="K181" s="136"/>
      <c r="L181" s="137"/>
      <c r="M181" s="136"/>
      <c r="N181" s="389">
        <v>0</v>
      </c>
      <c r="O181" s="136">
        <v>4</v>
      </c>
      <c r="P181" s="137">
        <v>5.85</v>
      </c>
      <c r="Q181" s="136"/>
      <c r="R181" s="389">
        <v>9.85</v>
      </c>
      <c r="S181" s="385">
        <v>26.75</v>
      </c>
      <c r="T181" s="138"/>
      <c r="U181" s="293"/>
    </row>
    <row r="182" spans="1:25" ht="12.75" customHeight="1">
      <c r="A182" s="226" t="s">
        <v>399</v>
      </c>
      <c r="B182" s="224">
        <v>6</v>
      </c>
      <c r="C182" s="136"/>
      <c r="D182" s="137"/>
      <c r="E182" s="136"/>
      <c r="F182" s="389">
        <v>0</v>
      </c>
      <c r="G182" s="136"/>
      <c r="H182" s="137"/>
      <c r="I182" s="136"/>
      <c r="J182" s="389">
        <v>0</v>
      </c>
      <c r="K182" s="136"/>
      <c r="L182" s="137"/>
      <c r="M182" s="136"/>
      <c r="N182" s="389">
        <v>0</v>
      </c>
      <c r="O182" s="136"/>
      <c r="P182" s="137"/>
      <c r="Q182" s="136"/>
      <c r="R182" s="389">
        <v>0</v>
      </c>
      <c r="S182" s="385">
        <v>0</v>
      </c>
      <c r="T182" s="138"/>
      <c r="U182" s="293"/>
    </row>
    <row r="183" spans="1:25" ht="12.75" customHeight="1">
      <c r="A183" s="226" t="s">
        <v>400</v>
      </c>
      <c r="B183" s="224">
        <v>6</v>
      </c>
      <c r="C183" s="136"/>
      <c r="D183" s="137"/>
      <c r="E183" s="136"/>
      <c r="F183" s="389">
        <v>0</v>
      </c>
      <c r="G183" s="136"/>
      <c r="H183" s="137"/>
      <c r="I183" s="136"/>
      <c r="J183" s="389">
        <v>0</v>
      </c>
      <c r="K183" s="136">
        <v>1.2</v>
      </c>
      <c r="L183" s="137">
        <v>3.5</v>
      </c>
      <c r="M183" s="136">
        <v>4</v>
      </c>
      <c r="N183" s="389">
        <v>0.70000000000000018</v>
      </c>
      <c r="O183" s="136">
        <v>3.6</v>
      </c>
      <c r="P183" s="137">
        <v>6.4</v>
      </c>
      <c r="Q183" s="136"/>
      <c r="R183" s="389">
        <v>10</v>
      </c>
      <c r="S183" s="385">
        <v>10.7</v>
      </c>
      <c r="T183" s="138"/>
      <c r="U183" s="293"/>
    </row>
    <row r="184" spans="1:25" ht="12.75" customHeight="1">
      <c r="A184" s="226" t="s">
        <v>401</v>
      </c>
      <c r="B184" s="224">
        <v>2</v>
      </c>
      <c r="C184" s="136">
        <v>3.5</v>
      </c>
      <c r="D184" s="137">
        <v>7.5</v>
      </c>
      <c r="E184" s="136"/>
      <c r="F184" s="389">
        <v>11</v>
      </c>
      <c r="G184" s="136">
        <v>3.1</v>
      </c>
      <c r="H184" s="137">
        <v>4.5999999999999996</v>
      </c>
      <c r="I184" s="136"/>
      <c r="J184" s="389">
        <v>7.6999999999999993</v>
      </c>
      <c r="K184" s="136">
        <v>3</v>
      </c>
      <c r="L184" s="137">
        <v>6.35</v>
      </c>
      <c r="M184" s="136"/>
      <c r="N184" s="389">
        <v>9.35</v>
      </c>
      <c r="O184" s="136">
        <v>4.5</v>
      </c>
      <c r="P184" s="137">
        <v>7.4</v>
      </c>
      <c r="Q184" s="136"/>
      <c r="R184" s="389">
        <v>11.9</v>
      </c>
      <c r="S184" s="385">
        <v>39.949999999999996</v>
      </c>
      <c r="T184" s="138"/>
      <c r="U184" s="293"/>
    </row>
    <row r="185" spans="1:25" ht="12.75" customHeight="1">
      <c r="A185" s="226" t="s">
        <v>402</v>
      </c>
      <c r="B185" s="224">
        <v>1</v>
      </c>
      <c r="C185" s="136"/>
      <c r="D185" s="137"/>
      <c r="E185" s="136"/>
      <c r="F185" s="389">
        <v>0</v>
      </c>
      <c r="G185" s="136"/>
      <c r="H185" s="137"/>
      <c r="I185" s="136"/>
      <c r="J185" s="389">
        <v>0</v>
      </c>
      <c r="K185" s="136">
        <v>3</v>
      </c>
      <c r="L185" s="137">
        <v>6.25</v>
      </c>
      <c r="M185" s="136"/>
      <c r="N185" s="389">
        <v>9.25</v>
      </c>
      <c r="O185" s="136"/>
      <c r="P185" s="137"/>
      <c r="Q185" s="136"/>
      <c r="R185" s="389">
        <v>0</v>
      </c>
      <c r="S185" s="385">
        <v>9.25</v>
      </c>
      <c r="T185" s="138"/>
      <c r="U185" s="293"/>
    </row>
    <row r="186" spans="1:25" ht="16.5" thickBot="1">
      <c r="A186" s="155" t="s">
        <v>88</v>
      </c>
      <c r="B186" s="221"/>
      <c r="C186" s="139"/>
      <c r="D186" s="140"/>
      <c r="E186" s="139"/>
      <c r="F186" s="141">
        <v>33.6</v>
      </c>
      <c r="G186" s="139"/>
      <c r="H186" s="140"/>
      <c r="I186" s="139"/>
      <c r="J186" s="141">
        <v>22.9</v>
      </c>
      <c r="K186" s="139"/>
      <c r="L186" s="140"/>
      <c r="M186" s="139"/>
      <c r="N186" s="141">
        <v>28.049999999999997</v>
      </c>
      <c r="O186" s="139"/>
      <c r="P186" s="140"/>
      <c r="Q186" s="139"/>
      <c r="R186" s="141">
        <v>33</v>
      </c>
      <c r="S186" s="147">
        <v>117.55</v>
      </c>
      <c r="T186" s="142">
        <v>4</v>
      </c>
      <c r="U186" s="293"/>
    </row>
    <row r="187" spans="1:25" ht="27" customHeight="1" thickTop="1">
      <c r="U187" s="293"/>
    </row>
    <row r="188" spans="1:25" s="133" customFormat="1" ht="13.5" thickBot="1">
      <c r="A188" s="258" t="s">
        <v>16</v>
      </c>
      <c r="B188" s="259" t="s">
        <v>86</v>
      </c>
      <c r="C188" s="260" t="s">
        <v>64</v>
      </c>
      <c r="D188" s="261" t="s">
        <v>65</v>
      </c>
      <c r="E188" s="262" t="s">
        <v>70</v>
      </c>
      <c r="F188" s="263" t="s">
        <v>2</v>
      </c>
      <c r="G188" s="260" t="s">
        <v>64</v>
      </c>
      <c r="H188" s="261" t="s">
        <v>65</v>
      </c>
      <c r="I188" s="262" t="s">
        <v>70</v>
      </c>
      <c r="J188" s="263" t="s">
        <v>3</v>
      </c>
      <c r="K188" s="260" t="s">
        <v>64</v>
      </c>
      <c r="L188" s="261" t="s">
        <v>65</v>
      </c>
      <c r="M188" s="262" t="s">
        <v>70</v>
      </c>
      <c r="N188" s="263" t="s">
        <v>4</v>
      </c>
      <c r="O188" s="260" t="s">
        <v>64</v>
      </c>
      <c r="P188" s="261" t="s">
        <v>65</v>
      </c>
      <c r="Q188" s="262" t="s">
        <v>70</v>
      </c>
      <c r="R188" s="263" t="s">
        <v>1</v>
      </c>
      <c r="S188" s="264" t="s">
        <v>11</v>
      </c>
      <c r="T188" s="265" t="s">
        <v>17</v>
      </c>
      <c r="V188" s="376"/>
    </row>
    <row r="189" spans="1:25" s="134" customFormat="1" ht="18" customHeight="1" thickBot="1">
      <c r="A189" s="266" t="s">
        <v>164</v>
      </c>
      <c r="B189" s="267"/>
      <c r="C189" s="253"/>
      <c r="D189" s="254"/>
      <c r="E189" s="253"/>
      <c r="F189" s="255"/>
      <c r="G189" s="253"/>
      <c r="H189" s="254"/>
      <c r="I189" s="253"/>
      <c r="J189" s="268"/>
      <c r="K189" s="253"/>
      <c r="L189" s="254"/>
      <c r="M189" s="253"/>
      <c r="N189" s="255"/>
      <c r="O189" s="253"/>
      <c r="P189" s="254"/>
      <c r="Q189" s="253"/>
      <c r="R189" s="255"/>
      <c r="S189" s="399" t="s">
        <v>165</v>
      </c>
      <c r="T189" s="257"/>
      <c r="U189" s="295"/>
      <c r="V189" s="377"/>
      <c r="X189" s="125"/>
      <c r="Y189" s="125"/>
    </row>
    <row r="190" spans="1:25" s="128" customFormat="1" ht="13.5" customHeight="1">
      <c r="A190" s="294" t="s">
        <v>137</v>
      </c>
      <c r="B190" s="213" t="s">
        <v>98</v>
      </c>
      <c r="C190" s="214" t="s">
        <v>64</v>
      </c>
      <c r="D190" s="215" t="s">
        <v>65</v>
      </c>
      <c r="E190" s="216" t="s">
        <v>70</v>
      </c>
      <c r="F190" s="217" t="s">
        <v>2</v>
      </c>
      <c r="G190" s="214" t="s">
        <v>64</v>
      </c>
      <c r="H190" s="215" t="s">
        <v>65</v>
      </c>
      <c r="I190" s="216" t="s">
        <v>70</v>
      </c>
      <c r="J190" s="217" t="s">
        <v>3</v>
      </c>
      <c r="K190" s="214" t="s">
        <v>64</v>
      </c>
      <c r="L190" s="215" t="s">
        <v>65</v>
      </c>
      <c r="M190" s="216" t="s">
        <v>70</v>
      </c>
      <c r="N190" s="217" t="s">
        <v>4</v>
      </c>
      <c r="O190" s="214" t="s">
        <v>64</v>
      </c>
      <c r="P190" s="215" t="s">
        <v>65</v>
      </c>
      <c r="Q190" s="216" t="s">
        <v>70</v>
      </c>
      <c r="R190" s="217" t="s">
        <v>1</v>
      </c>
      <c r="S190" s="218" t="s">
        <v>11</v>
      </c>
      <c r="T190" s="219" t="s">
        <v>17</v>
      </c>
      <c r="U190" s="292"/>
      <c r="V190" s="378"/>
      <c r="X190" s="125"/>
      <c r="Y190" s="125"/>
    </row>
    <row r="191" spans="1:25" ht="12.75" customHeight="1">
      <c r="A191" s="226" t="s">
        <v>142</v>
      </c>
      <c r="B191" s="224">
        <v>8</v>
      </c>
      <c r="C191" s="136">
        <v>3.5</v>
      </c>
      <c r="D191" s="137">
        <v>7.8</v>
      </c>
      <c r="E191" s="136"/>
      <c r="F191" s="389">
        <v>11.3</v>
      </c>
      <c r="G191" s="136">
        <v>2.9</v>
      </c>
      <c r="H191" s="137">
        <v>6.3</v>
      </c>
      <c r="I191" s="136">
        <v>1</v>
      </c>
      <c r="J191" s="389">
        <v>8.1999999999999993</v>
      </c>
      <c r="K191" s="136">
        <v>3.8</v>
      </c>
      <c r="L191" s="137">
        <v>7.2</v>
      </c>
      <c r="M191" s="136"/>
      <c r="N191" s="389">
        <v>11</v>
      </c>
      <c r="O191" s="136">
        <v>3.4</v>
      </c>
      <c r="P191" s="137">
        <v>8.4</v>
      </c>
      <c r="Q191" s="136"/>
      <c r="R191" s="389">
        <v>11.8</v>
      </c>
      <c r="S191" s="385">
        <v>42.3</v>
      </c>
      <c r="T191" s="138"/>
      <c r="U191" s="293"/>
      <c r="X191" s="128"/>
      <c r="Y191" s="128"/>
    </row>
    <row r="192" spans="1:25" ht="12.75" customHeight="1">
      <c r="A192" s="226" t="s">
        <v>143</v>
      </c>
      <c r="B192" s="224">
        <v>9</v>
      </c>
      <c r="C192" s="136">
        <v>3.5</v>
      </c>
      <c r="D192" s="137">
        <v>8.6</v>
      </c>
      <c r="E192" s="136"/>
      <c r="F192" s="389">
        <v>12.1</v>
      </c>
      <c r="G192" s="136">
        <v>2.4</v>
      </c>
      <c r="H192" s="137">
        <v>5.9</v>
      </c>
      <c r="I192" s="136">
        <v>1</v>
      </c>
      <c r="J192" s="389">
        <v>7.3000000000000007</v>
      </c>
      <c r="K192" s="136">
        <v>4.0999999999999996</v>
      </c>
      <c r="L192" s="137">
        <v>3.8</v>
      </c>
      <c r="M192" s="136"/>
      <c r="N192" s="389">
        <v>7.8999999999999995</v>
      </c>
      <c r="O192" s="136">
        <v>3.8</v>
      </c>
      <c r="P192" s="137">
        <v>7.6</v>
      </c>
      <c r="Q192" s="136"/>
      <c r="R192" s="389">
        <v>11.399999999999999</v>
      </c>
      <c r="S192" s="385">
        <v>38.699999999999996</v>
      </c>
      <c r="T192" s="138"/>
      <c r="U192" s="293"/>
    </row>
    <row r="193" spans="1:25" ht="12.75" customHeight="1">
      <c r="A193" s="226" t="s">
        <v>144</v>
      </c>
      <c r="B193" s="224">
        <v>8</v>
      </c>
      <c r="C193" s="136">
        <v>3.5</v>
      </c>
      <c r="D193" s="137">
        <v>9</v>
      </c>
      <c r="E193" s="136"/>
      <c r="F193" s="389">
        <v>12.5</v>
      </c>
      <c r="G193" s="136">
        <v>3.5</v>
      </c>
      <c r="H193" s="137">
        <v>6.7</v>
      </c>
      <c r="I193" s="136">
        <v>1</v>
      </c>
      <c r="J193" s="389">
        <v>9.1999999999999993</v>
      </c>
      <c r="K193" s="136">
        <v>4</v>
      </c>
      <c r="L193" s="137">
        <v>8</v>
      </c>
      <c r="M193" s="136"/>
      <c r="N193" s="389">
        <v>12</v>
      </c>
      <c r="O193" s="136">
        <v>3.8</v>
      </c>
      <c r="P193" s="137">
        <v>7.2</v>
      </c>
      <c r="Q193" s="136"/>
      <c r="R193" s="389">
        <v>11</v>
      </c>
      <c r="S193" s="385">
        <v>44.7</v>
      </c>
      <c r="T193" s="138"/>
      <c r="U193" s="293"/>
    </row>
    <row r="194" spans="1:25" ht="12.75" customHeight="1">
      <c r="A194" s="226" t="s">
        <v>145</v>
      </c>
      <c r="B194" s="224">
        <v>8</v>
      </c>
      <c r="C194" s="136">
        <v>3.5</v>
      </c>
      <c r="D194" s="137">
        <v>8.9</v>
      </c>
      <c r="E194" s="136"/>
      <c r="F194" s="389">
        <v>12.4</v>
      </c>
      <c r="G194" s="136">
        <v>2.9</v>
      </c>
      <c r="H194" s="137">
        <v>7.8</v>
      </c>
      <c r="I194" s="136">
        <v>1</v>
      </c>
      <c r="J194" s="389">
        <v>9.6999999999999993</v>
      </c>
      <c r="K194" s="136">
        <v>3.9</v>
      </c>
      <c r="L194" s="137">
        <v>8</v>
      </c>
      <c r="M194" s="136"/>
      <c r="N194" s="389">
        <v>11.9</v>
      </c>
      <c r="O194" s="136">
        <v>3.8</v>
      </c>
      <c r="P194" s="137">
        <v>8.5</v>
      </c>
      <c r="Q194" s="136"/>
      <c r="R194" s="389">
        <v>12.3</v>
      </c>
      <c r="S194" s="385">
        <v>46.3</v>
      </c>
      <c r="T194" s="138"/>
      <c r="U194" s="293"/>
    </row>
    <row r="195" spans="1:25" ht="16.5" customHeight="1" thickBot="1">
      <c r="A195" s="155" t="s">
        <v>137</v>
      </c>
      <c r="B195" s="221"/>
      <c r="C195" s="139"/>
      <c r="D195" s="140"/>
      <c r="E195" s="139"/>
      <c r="F195" s="141">
        <v>37</v>
      </c>
      <c r="G195" s="139"/>
      <c r="H195" s="140"/>
      <c r="I195" s="139"/>
      <c r="J195" s="141">
        <v>27.099999999999998</v>
      </c>
      <c r="K195" s="139"/>
      <c r="L195" s="140"/>
      <c r="M195" s="139"/>
      <c r="N195" s="141">
        <v>34.9</v>
      </c>
      <c r="O195" s="139"/>
      <c r="P195" s="140"/>
      <c r="Q195" s="139"/>
      <c r="R195" s="141">
        <v>35.5</v>
      </c>
      <c r="S195" s="147">
        <v>134.5</v>
      </c>
      <c r="T195" s="142">
        <v>1</v>
      </c>
      <c r="U195" s="293"/>
    </row>
    <row r="196" spans="1:25" s="128" customFormat="1" ht="13.5" customHeight="1" thickTop="1">
      <c r="A196" s="294" t="s">
        <v>261</v>
      </c>
      <c r="B196" s="213" t="s">
        <v>98</v>
      </c>
      <c r="C196" s="214" t="s">
        <v>64</v>
      </c>
      <c r="D196" s="215" t="s">
        <v>65</v>
      </c>
      <c r="E196" s="216" t="s">
        <v>70</v>
      </c>
      <c r="F196" s="217" t="s">
        <v>2</v>
      </c>
      <c r="G196" s="214" t="s">
        <v>64</v>
      </c>
      <c r="H196" s="215" t="s">
        <v>65</v>
      </c>
      <c r="I196" s="216" t="s">
        <v>70</v>
      </c>
      <c r="J196" s="217" t="s">
        <v>3</v>
      </c>
      <c r="K196" s="214" t="s">
        <v>64</v>
      </c>
      <c r="L196" s="215" t="s">
        <v>65</v>
      </c>
      <c r="M196" s="216" t="s">
        <v>70</v>
      </c>
      <c r="N196" s="217" t="s">
        <v>4</v>
      </c>
      <c r="O196" s="214" t="s">
        <v>64</v>
      </c>
      <c r="P196" s="215" t="s">
        <v>65</v>
      </c>
      <c r="Q196" s="216" t="s">
        <v>70</v>
      </c>
      <c r="R196" s="217" t="s">
        <v>1</v>
      </c>
      <c r="S196" s="218" t="s">
        <v>11</v>
      </c>
      <c r="T196" s="219" t="s">
        <v>17</v>
      </c>
      <c r="U196" s="292"/>
      <c r="V196" s="378"/>
      <c r="X196" s="125"/>
      <c r="Y196" s="125"/>
    </row>
    <row r="197" spans="1:25" ht="12.75" customHeight="1">
      <c r="A197" s="226" t="s">
        <v>312</v>
      </c>
      <c r="B197" s="224">
        <v>8</v>
      </c>
      <c r="C197" s="136">
        <v>3.5</v>
      </c>
      <c r="D197" s="137">
        <v>8.6</v>
      </c>
      <c r="E197" s="136"/>
      <c r="F197" s="389">
        <v>12.1</v>
      </c>
      <c r="G197" s="136">
        <v>3</v>
      </c>
      <c r="H197" s="137">
        <v>7.3</v>
      </c>
      <c r="I197" s="136"/>
      <c r="J197" s="389">
        <v>10.3</v>
      </c>
      <c r="K197" s="136">
        <v>3.3</v>
      </c>
      <c r="L197" s="137">
        <v>6.8</v>
      </c>
      <c r="M197" s="136"/>
      <c r="N197" s="389">
        <v>10.1</v>
      </c>
      <c r="O197" s="136">
        <v>3.6</v>
      </c>
      <c r="P197" s="137">
        <v>5.3</v>
      </c>
      <c r="Q197" s="136"/>
      <c r="R197" s="389">
        <v>8.9</v>
      </c>
      <c r="S197" s="385">
        <v>41.4</v>
      </c>
      <c r="T197" s="138"/>
      <c r="U197" s="293"/>
    </row>
    <row r="198" spans="1:25" ht="12.75" customHeight="1">
      <c r="A198" s="226" t="s">
        <v>313</v>
      </c>
      <c r="B198" s="224">
        <v>8</v>
      </c>
      <c r="C198" s="136">
        <v>3.5</v>
      </c>
      <c r="D198" s="137">
        <v>7.8</v>
      </c>
      <c r="E198" s="136"/>
      <c r="F198" s="389">
        <v>11.3</v>
      </c>
      <c r="G198" s="136">
        <v>3</v>
      </c>
      <c r="H198" s="137">
        <v>6.6</v>
      </c>
      <c r="I198" s="136"/>
      <c r="J198" s="389">
        <v>9.6</v>
      </c>
      <c r="K198" s="136">
        <v>3.4</v>
      </c>
      <c r="L198" s="137">
        <v>6.8</v>
      </c>
      <c r="M198" s="136"/>
      <c r="N198" s="389">
        <v>10.199999999999999</v>
      </c>
      <c r="O198" s="136">
        <v>4.3</v>
      </c>
      <c r="P198" s="137">
        <v>8.1999999999999993</v>
      </c>
      <c r="Q198" s="136"/>
      <c r="R198" s="389">
        <v>12.5</v>
      </c>
      <c r="S198" s="385">
        <v>43.599999999999994</v>
      </c>
      <c r="T198" s="138"/>
      <c r="U198" s="293"/>
      <c r="X198" s="128"/>
      <c r="Y198" s="128"/>
    </row>
    <row r="199" spans="1:25" ht="12.75" customHeight="1">
      <c r="A199" s="226" t="s">
        <v>314</v>
      </c>
      <c r="B199" s="224">
        <v>8</v>
      </c>
      <c r="C199" s="136">
        <v>3.5</v>
      </c>
      <c r="D199" s="137">
        <v>7.9</v>
      </c>
      <c r="E199" s="136"/>
      <c r="F199" s="389">
        <v>11.4</v>
      </c>
      <c r="G199" s="136"/>
      <c r="H199" s="137"/>
      <c r="I199" s="136"/>
      <c r="J199" s="389">
        <v>0</v>
      </c>
      <c r="K199" s="136">
        <v>2.2000000000000002</v>
      </c>
      <c r="L199" s="137">
        <v>6.85</v>
      </c>
      <c r="M199" s="136"/>
      <c r="N199" s="389">
        <v>9.0500000000000007</v>
      </c>
      <c r="O199" s="136">
        <v>3.4</v>
      </c>
      <c r="P199" s="137">
        <v>6.55</v>
      </c>
      <c r="Q199" s="136"/>
      <c r="R199" s="389">
        <v>9.9499999999999993</v>
      </c>
      <c r="S199" s="385">
        <v>30.400000000000002</v>
      </c>
      <c r="T199" s="138"/>
      <c r="U199" s="293"/>
    </row>
    <row r="200" spans="1:25" ht="12.75" customHeight="1">
      <c r="A200" s="226" t="s">
        <v>315</v>
      </c>
      <c r="B200" s="224">
        <v>8</v>
      </c>
      <c r="C200" s="136">
        <v>3.5</v>
      </c>
      <c r="D200" s="137">
        <v>7.2</v>
      </c>
      <c r="E200" s="136"/>
      <c r="F200" s="389">
        <v>10.7</v>
      </c>
      <c r="G200" s="136">
        <v>0.4</v>
      </c>
      <c r="H200" s="137">
        <v>7.8</v>
      </c>
      <c r="I200" s="136">
        <v>4</v>
      </c>
      <c r="J200" s="389">
        <v>4.1999999999999993</v>
      </c>
      <c r="K200" s="136">
        <v>3.2</v>
      </c>
      <c r="L200" s="137">
        <v>6.7</v>
      </c>
      <c r="M200" s="136">
        <v>0.5</v>
      </c>
      <c r="N200" s="389">
        <v>9.4</v>
      </c>
      <c r="O200" s="136">
        <v>2.6</v>
      </c>
      <c r="P200" s="137">
        <v>6.6</v>
      </c>
      <c r="Q200" s="136"/>
      <c r="R200" s="389">
        <v>9.1999999999999993</v>
      </c>
      <c r="S200" s="385">
        <v>33.5</v>
      </c>
      <c r="T200" s="138"/>
      <c r="U200" s="293"/>
    </row>
    <row r="201" spans="1:25" ht="12.75" customHeight="1">
      <c r="A201" s="226" t="s">
        <v>316</v>
      </c>
      <c r="B201" s="224">
        <v>8</v>
      </c>
      <c r="C201" s="136"/>
      <c r="D201" s="137"/>
      <c r="E201" s="136"/>
      <c r="F201" s="389">
        <v>0</v>
      </c>
      <c r="G201" s="136">
        <v>1</v>
      </c>
      <c r="H201" s="137">
        <v>6.1</v>
      </c>
      <c r="I201" s="136">
        <v>4</v>
      </c>
      <c r="J201" s="389">
        <v>3.0999999999999996</v>
      </c>
      <c r="K201" s="136"/>
      <c r="L201" s="137"/>
      <c r="M201" s="136"/>
      <c r="N201" s="389">
        <v>0</v>
      </c>
      <c r="O201" s="136"/>
      <c r="P201" s="137"/>
      <c r="Q201" s="136"/>
      <c r="R201" s="389">
        <v>0</v>
      </c>
      <c r="S201" s="385">
        <v>3.0999999999999996</v>
      </c>
      <c r="T201" s="138"/>
      <c r="U201" s="293"/>
    </row>
    <row r="202" spans="1:25" ht="12.75" customHeight="1">
      <c r="A202" s="226" t="s">
        <v>317</v>
      </c>
      <c r="B202" s="224">
        <v>9</v>
      </c>
      <c r="C202" s="136"/>
      <c r="D202" s="137"/>
      <c r="E202" s="136"/>
      <c r="F202" s="389">
        <v>0</v>
      </c>
      <c r="G202" s="136"/>
      <c r="H202" s="137"/>
      <c r="I202" s="136"/>
      <c r="J202" s="389">
        <v>0</v>
      </c>
      <c r="K202" s="136"/>
      <c r="L202" s="137"/>
      <c r="M202" s="136"/>
      <c r="N202" s="389">
        <v>0</v>
      </c>
      <c r="O202" s="136"/>
      <c r="P202" s="137"/>
      <c r="Q202" s="136"/>
      <c r="R202" s="389">
        <v>0</v>
      </c>
      <c r="S202" s="385">
        <v>0</v>
      </c>
      <c r="T202" s="138"/>
      <c r="U202" s="293"/>
      <c r="V202" s="379"/>
    </row>
    <row r="203" spans="1:25" ht="16.5" customHeight="1" thickBot="1">
      <c r="A203" s="155" t="s">
        <v>261</v>
      </c>
      <c r="B203" s="221"/>
      <c r="C203" s="139"/>
      <c r="D203" s="140"/>
      <c r="E203" s="139"/>
      <c r="F203" s="141">
        <v>34.799999999999997</v>
      </c>
      <c r="G203" s="139"/>
      <c r="H203" s="140"/>
      <c r="I203" s="139"/>
      <c r="J203" s="141">
        <v>24.099999999999998</v>
      </c>
      <c r="K203" s="139"/>
      <c r="L203" s="140"/>
      <c r="M203" s="139"/>
      <c r="N203" s="141">
        <v>29.699999999999996</v>
      </c>
      <c r="O203" s="139"/>
      <c r="P203" s="140"/>
      <c r="Q203" s="139"/>
      <c r="R203" s="141">
        <v>31.65</v>
      </c>
      <c r="S203" s="147">
        <v>120.25</v>
      </c>
      <c r="T203" s="142">
        <v>2</v>
      </c>
      <c r="U203" s="293"/>
    </row>
    <row r="204" spans="1:25" ht="13.5" thickTop="1"/>
  </sheetData>
  <sheetProtection formatCells="0" formatColumns="0" formatRows="0" selectLockedCells="1" sort="0"/>
  <sortState ref="A120:W164">
    <sortCondition descending="1" ref="S120:S164"/>
  </sortState>
  <conditionalFormatting sqref="T1 T3:T65544">
    <cfRule type="cellIs" dxfId="17" priority="4" stopIfTrue="1" operator="equal">
      <formula>1</formula>
    </cfRule>
    <cfRule type="cellIs" dxfId="16" priority="5" stopIfTrue="1" operator="equal">
      <formula>2</formula>
    </cfRule>
    <cfRule type="cellIs" dxfId="15" priority="6" stopIfTrue="1" operator="equal">
      <formula>3</formula>
    </cfRule>
  </conditionalFormatting>
  <printOptions horizontalCentered="1"/>
  <pageMargins left="0.19" right="0.13" top="0.17" bottom="0.12" header="0.13" footer="0.12"/>
  <pageSetup paperSize="9" fitToHeight="2" orientation="portrait" horizontalDpi="180" verticalDpi="180" r:id="rId1"/>
  <headerFooter alignWithMargins="0"/>
  <rowBreaks count="3" manualBreakCount="3">
    <brk id="56" max="16383" man="1"/>
    <brk id="109" max="16383" man="1"/>
    <brk id="15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X223"/>
  <sheetViews>
    <sheetView tabSelected="1" workbookViewId="0">
      <selection activeCell="Q27" sqref="Q27"/>
    </sheetView>
  </sheetViews>
  <sheetFormatPr baseColWidth="10" defaultRowHeight="12.75"/>
  <cols>
    <col min="1" max="1" width="26.28515625" style="202" customWidth="1"/>
    <col min="2" max="2" width="3.28515625" style="143" bestFit="1" customWidth="1"/>
    <col min="3" max="3" width="2.7109375" style="201" hidden="1" customWidth="1"/>
    <col min="4" max="4" width="3.85546875" style="144" customWidth="1"/>
    <col min="5" max="5" width="4" style="145" customWidth="1"/>
    <col min="6" max="6" width="3.42578125" style="145" customWidth="1"/>
    <col min="7" max="7" width="7.28515625" style="232" bestFit="1" customWidth="1"/>
    <col min="8" max="8" width="2.7109375" style="201" hidden="1" customWidth="1"/>
    <col min="9" max="9" width="4" style="144" customWidth="1"/>
    <col min="10" max="10" width="4" style="145" customWidth="1"/>
    <col min="11" max="11" width="3.42578125" style="145" customWidth="1"/>
    <col min="12" max="12" width="7" style="232" bestFit="1" customWidth="1"/>
    <col min="13" max="13" width="2.7109375" style="201" hidden="1" customWidth="1"/>
    <col min="14" max="14" width="3.85546875" style="144" customWidth="1"/>
    <col min="15" max="15" width="4" style="145" customWidth="1"/>
    <col min="16" max="16" width="3.42578125" style="145" customWidth="1"/>
    <col min="17" max="17" width="7.140625" style="232" bestFit="1" customWidth="1"/>
    <col min="18" max="18" width="2.7109375" style="201" hidden="1" customWidth="1"/>
    <col min="19" max="19" width="4.28515625" style="144" customWidth="1"/>
    <col min="20" max="20" width="4.42578125" style="145" customWidth="1"/>
    <col min="21" max="21" width="3.42578125" style="145" customWidth="1"/>
    <col min="22" max="22" width="6.5703125" style="232" bestFit="1" customWidth="1"/>
    <col min="23" max="23" width="11.140625" style="238" customWidth="1"/>
    <col min="24" max="24" width="4.42578125" style="232" customWidth="1"/>
    <col min="25" max="25" width="2.140625" style="125" customWidth="1"/>
    <col min="26" max="16384" width="11.42578125" style="125"/>
  </cols>
  <sheetData>
    <row r="1" spans="1:24" ht="17.25" customHeight="1">
      <c r="A1" s="153" t="s">
        <v>87</v>
      </c>
      <c r="B1" s="239"/>
      <c r="C1" s="198"/>
      <c r="D1" s="124"/>
      <c r="E1" s="124"/>
      <c r="F1" s="124"/>
      <c r="G1" s="229"/>
      <c r="H1" s="198"/>
      <c r="I1" s="124"/>
      <c r="J1" s="124"/>
      <c r="K1" s="124"/>
      <c r="L1" s="229"/>
      <c r="M1" s="198"/>
      <c r="N1" s="124"/>
      <c r="O1" s="124"/>
      <c r="P1" s="124"/>
      <c r="Q1" s="229"/>
      <c r="R1" s="198"/>
      <c r="S1" s="124"/>
      <c r="T1" s="124"/>
      <c r="U1" s="124"/>
      <c r="V1" s="229"/>
      <c r="W1" s="235"/>
      <c r="X1" s="229"/>
    </row>
    <row r="2" spans="1:24" ht="15">
      <c r="A2" s="172" t="s">
        <v>177</v>
      </c>
      <c r="B2" s="240"/>
      <c r="C2" s="199"/>
      <c r="D2" s="126"/>
      <c r="E2" s="126"/>
      <c r="F2" s="126"/>
      <c r="G2" s="230"/>
      <c r="H2" s="199"/>
      <c r="I2" s="126"/>
      <c r="J2" s="126"/>
      <c r="K2" s="126"/>
      <c r="L2" s="233"/>
      <c r="M2" s="199"/>
      <c r="N2" s="126"/>
      <c r="O2" s="126"/>
      <c r="P2" s="126"/>
      <c r="Q2" s="234"/>
      <c r="R2" s="199"/>
      <c r="S2" s="126"/>
      <c r="T2" s="126"/>
      <c r="U2" s="126"/>
      <c r="V2" s="236"/>
      <c r="W2" s="236"/>
      <c r="X2" s="236"/>
    </row>
    <row r="3" spans="1:24" ht="19.5" customHeight="1">
      <c r="A3" s="154"/>
      <c r="B3" s="129"/>
      <c r="C3" s="200"/>
      <c r="D3" s="130"/>
      <c r="E3" s="131"/>
      <c r="F3" s="131"/>
      <c r="G3" s="231"/>
      <c r="H3" s="200"/>
      <c r="I3" s="130"/>
      <c r="J3" s="131"/>
      <c r="K3" s="131"/>
      <c r="L3" s="231"/>
      <c r="M3" s="200"/>
      <c r="N3" s="130"/>
      <c r="O3" s="131"/>
      <c r="P3" s="131"/>
      <c r="Q3" s="231"/>
      <c r="R3" s="200"/>
      <c r="S3" s="130"/>
      <c r="T3" s="131"/>
      <c r="U3" s="131"/>
      <c r="V3" s="231"/>
      <c r="W3" s="237"/>
      <c r="X3" s="231"/>
    </row>
    <row r="4" spans="1:24" s="133" customFormat="1" ht="13.5" thickBot="1">
      <c r="A4" s="269" t="s">
        <v>16</v>
      </c>
      <c r="B4" s="259" t="s">
        <v>86</v>
      </c>
      <c r="C4" s="270" t="s">
        <v>79</v>
      </c>
      <c r="D4" s="260" t="s">
        <v>64</v>
      </c>
      <c r="E4" s="261" t="s">
        <v>65</v>
      </c>
      <c r="F4" s="271" t="s">
        <v>70</v>
      </c>
      <c r="G4" s="272" t="s">
        <v>2</v>
      </c>
      <c r="H4" s="270" t="s">
        <v>79</v>
      </c>
      <c r="I4" s="260" t="s">
        <v>64</v>
      </c>
      <c r="J4" s="261" t="s">
        <v>65</v>
      </c>
      <c r="K4" s="271" t="s">
        <v>70</v>
      </c>
      <c r="L4" s="272" t="s">
        <v>3</v>
      </c>
      <c r="M4" s="270" t="s">
        <v>79</v>
      </c>
      <c r="N4" s="260" t="s">
        <v>64</v>
      </c>
      <c r="O4" s="261" t="s">
        <v>65</v>
      </c>
      <c r="P4" s="271" t="s">
        <v>70</v>
      </c>
      <c r="Q4" s="272" t="s">
        <v>4</v>
      </c>
      <c r="R4" s="270" t="s">
        <v>79</v>
      </c>
      <c r="S4" s="260" t="s">
        <v>64</v>
      </c>
      <c r="T4" s="261" t="s">
        <v>65</v>
      </c>
      <c r="U4" s="271" t="s">
        <v>70</v>
      </c>
      <c r="V4" s="272" t="s">
        <v>1</v>
      </c>
      <c r="W4" s="273" t="s">
        <v>11</v>
      </c>
      <c r="X4" s="274" t="s">
        <v>17</v>
      </c>
    </row>
    <row r="5" spans="1:24" s="134" customFormat="1" ht="18" customHeight="1" thickBot="1">
      <c r="A5" s="296" t="s">
        <v>73</v>
      </c>
      <c r="B5" s="297"/>
      <c r="C5" s="298"/>
      <c r="D5" s="299"/>
      <c r="E5" s="300"/>
      <c r="F5" s="300"/>
      <c r="G5" s="301"/>
      <c r="H5" s="298"/>
      <c r="I5" s="299"/>
      <c r="J5" s="300"/>
      <c r="K5" s="300"/>
      <c r="L5" s="302"/>
      <c r="M5" s="298"/>
      <c r="N5" s="299"/>
      <c r="O5" s="300"/>
      <c r="P5" s="300"/>
      <c r="Q5" s="302"/>
      <c r="R5" s="298"/>
      <c r="S5" s="299"/>
      <c r="T5" s="300"/>
      <c r="U5" s="300"/>
      <c r="V5" s="301"/>
      <c r="W5" s="400" t="s">
        <v>459</v>
      </c>
      <c r="X5" s="303"/>
    </row>
    <row r="6" spans="1:24" s="128" customFormat="1" ht="12.75" customHeight="1">
      <c r="A6" s="278" t="s">
        <v>7</v>
      </c>
      <c r="B6" s="304" t="s">
        <v>86</v>
      </c>
      <c r="C6" s="305" t="s">
        <v>79</v>
      </c>
      <c r="D6" s="306" t="s">
        <v>64</v>
      </c>
      <c r="E6" s="307" t="s">
        <v>65</v>
      </c>
      <c r="F6" s="308" t="s">
        <v>70</v>
      </c>
      <c r="G6" s="309" t="s">
        <v>2</v>
      </c>
      <c r="H6" s="305" t="s">
        <v>79</v>
      </c>
      <c r="I6" s="306" t="s">
        <v>64</v>
      </c>
      <c r="J6" s="307" t="s">
        <v>65</v>
      </c>
      <c r="K6" s="308" t="s">
        <v>70</v>
      </c>
      <c r="L6" s="309" t="s">
        <v>3</v>
      </c>
      <c r="M6" s="305" t="s">
        <v>79</v>
      </c>
      <c r="N6" s="306" t="s">
        <v>64</v>
      </c>
      <c r="O6" s="307" t="s">
        <v>65</v>
      </c>
      <c r="P6" s="308" t="s">
        <v>70</v>
      </c>
      <c r="Q6" s="309" t="s">
        <v>4</v>
      </c>
      <c r="R6" s="305" t="s">
        <v>79</v>
      </c>
      <c r="S6" s="306" t="s">
        <v>64</v>
      </c>
      <c r="T6" s="307" t="s">
        <v>65</v>
      </c>
      <c r="U6" s="308" t="s">
        <v>70</v>
      </c>
      <c r="V6" s="309" t="s">
        <v>1</v>
      </c>
      <c r="W6" s="310" t="s">
        <v>11</v>
      </c>
      <c r="X6" s="311" t="s">
        <v>17</v>
      </c>
    </row>
    <row r="7" spans="1:24" ht="12.75" customHeight="1">
      <c r="A7" s="312" t="s">
        <v>181</v>
      </c>
      <c r="B7" s="313">
        <v>0</v>
      </c>
      <c r="C7" s="416"/>
      <c r="D7" s="315"/>
      <c r="E7" s="316"/>
      <c r="F7" s="316"/>
      <c r="G7" s="317">
        <v>0</v>
      </c>
      <c r="H7" s="416"/>
      <c r="I7" s="315"/>
      <c r="J7" s="316"/>
      <c r="K7" s="316"/>
      <c r="L7" s="317">
        <v>0</v>
      </c>
      <c r="M7" s="416">
        <v>9</v>
      </c>
      <c r="N7" s="315">
        <v>9</v>
      </c>
      <c r="O7" s="316">
        <v>7.55</v>
      </c>
      <c r="P7" s="316"/>
      <c r="Q7" s="317">
        <v>16.55</v>
      </c>
      <c r="R7" s="416"/>
      <c r="S7" s="315"/>
      <c r="T7" s="316"/>
      <c r="U7" s="316"/>
      <c r="V7" s="317">
        <v>0</v>
      </c>
      <c r="W7" s="318">
        <v>16.55</v>
      </c>
      <c r="X7" s="319"/>
    </row>
    <row r="8" spans="1:24" ht="12.75" customHeight="1">
      <c r="A8" s="312" t="s">
        <v>149</v>
      </c>
      <c r="B8" s="313">
        <v>4</v>
      </c>
      <c r="C8" s="416">
        <v>9</v>
      </c>
      <c r="D8" s="315">
        <v>9</v>
      </c>
      <c r="E8" s="316">
        <v>7.75</v>
      </c>
      <c r="F8" s="316"/>
      <c r="G8" s="317">
        <v>16.75</v>
      </c>
      <c r="H8" s="416">
        <v>8</v>
      </c>
      <c r="I8" s="315">
        <v>7.5</v>
      </c>
      <c r="J8" s="316">
        <v>6.95</v>
      </c>
      <c r="K8" s="316"/>
      <c r="L8" s="317">
        <v>14.45</v>
      </c>
      <c r="M8" s="416">
        <v>9</v>
      </c>
      <c r="N8" s="315">
        <v>9</v>
      </c>
      <c r="O8" s="316">
        <v>7.05</v>
      </c>
      <c r="P8" s="316"/>
      <c r="Q8" s="317">
        <v>16.05</v>
      </c>
      <c r="R8" s="416">
        <v>9</v>
      </c>
      <c r="S8" s="315">
        <v>9</v>
      </c>
      <c r="T8" s="316">
        <v>7.6</v>
      </c>
      <c r="U8" s="316"/>
      <c r="V8" s="317">
        <v>16.600000000000001</v>
      </c>
      <c r="W8" s="318">
        <v>63.85</v>
      </c>
      <c r="X8" s="319"/>
    </row>
    <row r="9" spans="1:24" ht="12.75" customHeight="1">
      <c r="A9" s="312" t="s">
        <v>150</v>
      </c>
      <c r="B9" s="313">
        <v>94</v>
      </c>
      <c r="C9" s="416">
        <v>9</v>
      </c>
      <c r="D9" s="315">
        <v>9</v>
      </c>
      <c r="E9" s="316">
        <v>8.65</v>
      </c>
      <c r="F9" s="316"/>
      <c r="G9" s="317">
        <v>17.649999999999999</v>
      </c>
      <c r="H9" s="416">
        <v>6</v>
      </c>
      <c r="I9" s="315">
        <v>6</v>
      </c>
      <c r="J9" s="316">
        <v>9.3000000000000007</v>
      </c>
      <c r="K9" s="316"/>
      <c r="L9" s="317">
        <v>15.3</v>
      </c>
      <c r="M9" s="416">
        <v>9</v>
      </c>
      <c r="N9" s="315">
        <v>9</v>
      </c>
      <c r="O9" s="316">
        <v>5.75</v>
      </c>
      <c r="P9" s="316"/>
      <c r="Q9" s="317">
        <v>14.75</v>
      </c>
      <c r="R9" s="416">
        <v>8</v>
      </c>
      <c r="S9" s="315">
        <v>8</v>
      </c>
      <c r="T9" s="316">
        <v>8.9</v>
      </c>
      <c r="U9" s="316"/>
      <c r="V9" s="317">
        <v>16.899999999999999</v>
      </c>
      <c r="W9" s="318">
        <v>64.599999999999994</v>
      </c>
      <c r="X9" s="319"/>
    </row>
    <row r="10" spans="1:24" ht="12.75" customHeight="1">
      <c r="A10" s="312" t="s">
        <v>151</v>
      </c>
      <c r="B10" s="313">
        <v>98</v>
      </c>
      <c r="C10" s="416">
        <v>9</v>
      </c>
      <c r="D10" s="315">
        <v>9</v>
      </c>
      <c r="E10" s="316">
        <v>8</v>
      </c>
      <c r="F10" s="316"/>
      <c r="G10" s="317">
        <v>17</v>
      </c>
      <c r="H10" s="416">
        <v>8</v>
      </c>
      <c r="I10" s="315">
        <v>8</v>
      </c>
      <c r="J10" s="316">
        <v>8.8000000000000007</v>
      </c>
      <c r="K10" s="316"/>
      <c r="L10" s="317">
        <v>16.8</v>
      </c>
      <c r="M10" s="416">
        <v>9</v>
      </c>
      <c r="N10" s="315">
        <v>9</v>
      </c>
      <c r="O10" s="316">
        <v>6.7</v>
      </c>
      <c r="P10" s="316"/>
      <c r="Q10" s="317">
        <v>15.7</v>
      </c>
      <c r="R10" s="416">
        <v>9</v>
      </c>
      <c r="S10" s="315">
        <v>8</v>
      </c>
      <c r="T10" s="316">
        <v>8.6999999999999993</v>
      </c>
      <c r="U10" s="316"/>
      <c r="V10" s="317">
        <v>16.7</v>
      </c>
      <c r="W10" s="318">
        <v>66.2</v>
      </c>
      <c r="X10" s="319"/>
    </row>
    <row r="11" spans="1:24" ht="12.75" customHeight="1">
      <c r="A11" s="312" t="s">
        <v>152</v>
      </c>
      <c r="B11" s="313">
        <v>94</v>
      </c>
      <c r="C11" s="416">
        <v>9</v>
      </c>
      <c r="D11" s="315">
        <v>9</v>
      </c>
      <c r="E11" s="316">
        <v>6.75</v>
      </c>
      <c r="F11" s="316"/>
      <c r="G11" s="317">
        <v>15.75</v>
      </c>
      <c r="H11" s="416"/>
      <c r="I11" s="315"/>
      <c r="J11" s="316"/>
      <c r="K11" s="316"/>
      <c r="L11" s="317">
        <v>0</v>
      </c>
      <c r="M11" s="416"/>
      <c r="N11" s="315"/>
      <c r="O11" s="316"/>
      <c r="P11" s="316"/>
      <c r="Q11" s="317">
        <v>0</v>
      </c>
      <c r="R11" s="416">
        <v>8</v>
      </c>
      <c r="S11" s="315">
        <v>8</v>
      </c>
      <c r="T11" s="316">
        <v>7.9</v>
      </c>
      <c r="U11" s="316"/>
      <c r="V11" s="317">
        <v>15.9</v>
      </c>
      <c r="W11" s="318">
        <v>31.65</v>
      </c>
      <c r="X11" s="319"/>
    </row>
    <row r="12" spans="1:24" ht="12.75" customHeight="1">
      <c r="A12" s="312" t="s">
        <v>153</v>
      </c>
      <c r="B12" s="313">
        <v>77</v>
      </c>
      <c r="C12" s="314"/>
      <c r="D12" s="315"/>
      <c r="E12" s="316"/>
      <c r="F12" s="316"/>
      <c r="G12" s="317">
        <v>0</v>
      </c>
      <c r="H12" s="314">
        <v>8</v>
      </c>
      <c r="I12" s="315">
        <v>6.5</v>
      </c>
      <c r="J12" s="316">
        <v>6.7</v>
      </c>
      <c r="K12" s="316"/>
      <c r="L12" s="317">
        <v>13.2</v>
      </c>
      <c r="M12" s="314"/>
      <c r="N12" s="315"/>
      <c r="O12" s="316"/>
      <c r="P12" s="316"/>
      <c r="Q12" s="317">
        <v>0</v>
      </c>
      <c r="R12" s="314"/>
      <c r="S12" s="315"/>
      <c r="T12" s="316"/>
      <c r="U12" s="316"/>
      <c r="V12" s="317">
        <v>0</v>
      </c>
      <c r="W12" s="318">
        <v>13.2</v>
      </c>
      <c r="X12" s="319"/>
    </row>
    <row r="13" spans="1:24" ht="16.5" customHeight="1" thickBot="1">
      <c r="A13" s="155" t="s">
        <v>7</v>
      </c>
      <c r="B13" s="321"/>
      <c r="C13" s="322"/>
      <c r="D13" s="323"/>
      <c r="E13" s="324"/>
      <c r="F13" s="324"/>
      <c r="G13" s="325">
        <v>51.4</v>
      </c>
      <c r="H13" s="322"/>
      <c r="I13" s="323"/>
      <c r="J13" s="324"/>
      <c r="K13" s="324"/>
      <c r="L13" s="325">
        <v>46.55</v>
      </c>
      <c r="M13" s="322"/>
      <c r="N13" s="323"/>
      <c r="O13" s="324"/>
      <c r="P13" s="324"/>
      <c r="Q13" s="325">
        <v>48.3</v>
      </c>
      <c r="R13" s="322"/>
      <c r="S13" s="323"/>
      <c r="T13" s="324"/>
      <c r="U13" s="324"/>
      <c r="V13" s="325">
        <v>50.199999999999996</v>
      </c>
      <c r="W13" s="326">
        <v>196.45</v>
      </c>
      <c r="X13" s="327">
        <v>1</v>
      </c>
    </row>
    <row r="14" spans="1:24" s="128" customFormat="1" ht="15.75" customHeight="1" thickTop="1">
      <c r="A14" s="328" t="s">
        <v>94</v>
      </c>
      <c r="B14" s="329" t="s">
        <v>86</v>
      </c>
      <c r="C14" s="305" t="s">
        <v>79</v>
      </c>
      <c r="D14" s="306" t="s">
        <v>64</v>
      </c>
      <c r="E14" s="307" t="s">
        <v>65</v>
      </c>
      <c r="F14" s="308" t="s">
        <v>70</v>
      </c>
      <c r="G14" s="309" t="s">
        <v>2</v>
      </c>
      <c r="H14" s="305" t="s">
        <v>79</v>
      </c>
      <c r="I14" s="306" t="s">
        <v>64</v>
      </c>
      <c r="J14" s="307" t="s">
        <v>65</v>
      </c>
      <c r="K14" s="308" t="s">
        <v>70</v>
      </c>
      <c r="L14" s="309" t="s">
        <v>3</v>
      </c>
      <c r="M14" s="305" t="s">
        <v>79</v>
      </c>
      <c r="N14" s="306" t="s">
        <v>64</v>
      </c>
      <c r="O14" s="307" t="s">
        <v>65</v>
      </c>
      <c r="P14" s="308" t="s">
        <v>70</v>
      </c>
      <c r="Q14" s="309" t="s">
        <v>4</v>
      </c>
      <c r="R14" s="305" t="s">
        <v>79</v>
      </c>
      <c r="S14" s="306" t="s">
        <v>64</v>
      </c>
      <c r="T14" s="307" t="s">
        <v>65</v>
      </c>
      <c r="U14" s="308" t="s">
        <v>70</v>
      </c>
      <c r="V14" s="309" t="s">
        <v>1</v>
      </c>
      <c r="W14" s="310" t="s">
        <v>11</v>
      </c>
      <c r="X14" s="311" t="s">
        <v>17</v>
      </c>
    </row>
    <row r="15" spans="1:24" ht="12.75" customHeight="1">
      <c r="A15" s="330" t="s">
        <v>318</v>
      </c>
      <c r="B15" s="331">
        <v>0</v>
      </c>
      <c r="C15" s="314">
        <v>8</v>
      </c>
      <c r="D15" s="315">
        <v>8</v>
      </c>
      <c r="E15" s="316">
        <v>5.5</v>
      </c>
      <c r="F15" s="316"/>
      <c r="G15" s="317">
        <v>13.5</v>
      </c>
      <c r="H15" s="314"/>
      <c r="I15" s="315"/>
      <c r="J15" s="316"/>
      <c r="K15" s="316"/>
      <c r="L15" s="317">
        <v>0</v>
      </c>
      <c r="M15" s="314"/>
      <c r="N15" s="315"/>
      <c r="O15" s="316"/>
      <c r="P15" s="316"/>
      <c r="Q15" s="317">
        <v>0</v>
      </c>
      <c r="R15" s="314">
        <v>8</v>
      </c>
      <c r="S15" s="315">
        <v>7.5</v>
      </c>
      <c r="T15" s="316">
        <v>7.6</v>
      </c>
      <c r="U15" s="316"/>
      <c r="V15" s="317">
        <v>15.1</v>
      </c>
      <c r="W15" s="318">
        <v>28.6</v>
      </c>
      <c r="X15" s="319"/>
    </row>
    <row r="16" spans="1:24" ht="12.75" customHeight="1">
      <c r="A16" s="330" t="s">
        <v>319</v>
      </c>
      <c r="B16" s="331">
        <v>4</v>
      </c>
      <c r="C16" s="314">
        <v>9</v>
      </c>
      <c r="D16" s="315">
        <v>9</v>
      </c>
      <c r="E16" s="316">
        <v>6.5</v>
      </c>
      <c r="F16" s="316"/>
      <c r="G16" s="317">
        <v>15.5</v>
      </c>
      <c r="H16" s="314"/>
      <c r="I16" s="315"/>
      <c r="J16" s="316"/>
      <c r="K16" s="316"/>
      <c r="L16" s="317">
        <v>0</v>
      </c>
      <c r="M16" s="314">
        <v>8</v>
      </c>
      <c r="N16" s="315">
        <v>7</v>
      </c>
      <c r="O16" s="316">
        <v>8.5500000000000007</v>
      </c>
      <c r="P16" s="316"/>
      <c r="Q16" s="317">
        <v>15.55</v>
      </c>
      <c r="R16" s="314">
        <v>8</v>
      </c>
      <c r="S16" s="315">
        <v>8</v>
      </c>
      <c r="T16" s="316">
        <v>7.9</v>
      </c>
      <c r="U16" s="316"/>
      <c r="V16" s="317">
        <v>15.9</v>
      </c>
      <c r="W16" s="318">
        <v>46.95</v>
      </c>
      <c r="X16" s="319"/>
    </row>
    <row r="17" spans="1:24" ht="12.75" customHeight="1">
      <c r="A17" s="330" t="s">
        <v>320</v>
      </c>
      <c r="B17" s="331">
        <v>3</v>
      </c>
      <c r="C17" s="314">
        <v>8</v>
      </c>
      <c r="D17" s="315">
        <v>8</v>
      </c>
      <c r="E17" s="316">
        <v>7.5</v>
      </c>
      <c r="F17" s="316"/>
      <c r="G17" s="317">
        <v>15.5</v>
      </c>
      <c r="H17" s="314">
        <v>8</v>
      </c>
      <c r="I17" s="315">
        <v>8</v>
      </c>
      <c r="J17" s="316">
        <v>9.0500000000000007</v>
      </c>
      <c r="K17" s="316"/>
      <c r="L17" s="317">
        <v>17.05</v>
      </c>
      <c r="M17" s="314">
        <v>9</v>
      </c>
      <c r="N17" s="315">
        <v>9</v>
      </c>
      <c r="O17" s="316">
        <v>6.5</v>
      </c>
      <c r="P17" s="316"/>
      <c r="Q17" s="317">
        <v>15.5</v>
      </c>
      <c r="R17" s="314">
        <v>9</v>
      </c>
      <c r="S17" s="315">
        <v>8</v>
      </c>
      <c r="T17" s="316">
        <v>8</v>
      </c>
      <c r="U17" s="316"/>
      <c r="V17" s="317">
        <v>16</v>
      </c>
      <c r="W17" s="318">
        <v>64.05</v>
      </c>
      <c r="X17" s="319"/>
    </row>
    <row r="18" spans="1:24" ht="12.75" customHeight="1">
      <c r="A18" s="330" t="s">
        <v>321</v>
      </c>
      <c r="B18" s="331">
        <v>0</v>
      </c>
      <c r="C18" s="314">
        <v>9</v>
      </c>
      <c r="D18" s="315">
        <v>9</v>
      </c>
      <c r="E18" s="316">
        <v>6.4</v>
      </c>
      <c r="F18" s="316"/>
      <c r="G18" s="317">
        <v>15.4</v>
      </c>
      <c r="H18" s="314">
        <v>6</v>
      </c>
      <c r="I18" s="315">
        <v>6</v>
      </c>
      <c r="J18" s="316">
        <v>9.1</v>
      </c>
      <c r="K18" s="316"/>
      <c r="L18" s="317">
        <v>15.1</v>
      </c>
      <c r="M18" s="314">
        <v>9</v>
      </c>
      <c r="N18" s="315">
        <v>9</v>
      </c>
      <c r="O18" s="316">
        <v>6.3</v>
      </c>
      <c r="P18" s="316"/>
      <c r="Q18" s="317">
        <v>15.3</v>
      </c>
      <c r="R18" s="314"/>
      <c r="S18" s="315"/>
      <c r="T18" s="316"/>
      <c r="U18" s="316"/>
      <c r="V18" s="317">
        <v>0</v>
      </c>
      <c r="W18" s="318">
        <v>45.8</v>
      </c>
      <c r="X18" s="319"/>
    </row>
    <row r="19" spans="1:24" ht="12.75" customHeight="1">
      <c r="A19" s="330" t="s">
        <v>322</v>
      </c>
      <c r="B19" s="331">
        <v>3</v>
      </c>
      <c r="C19" s="314"/>
      <c r="D19" s="315"/>
      <c r="E19" s="316"/>
      <c r="F19" s="316"/>
      <c r="G19" s="317">
        <v>0</v>
      </c>
      <c r="H19" s="314">
        <v>6</v>
      </c>
      <c r="I19" s="315">
        <v>6</v>
      </c>
      <c r="J19" s="316">
        <v>9.3000000000000007</v>
      </c>
      <c r="K19" s="316"/>
      <c r="L19" s="317">
        <v>15.3</v>
      </c>
      <c r="M19" s="314"/>
      <c r="N19" s="315"/>
      <c r="O19" s="316"/>
      <c r="P19" s="316"/>
      <c r="Q19" s="317">
        <v>0</v>
      </c>
      <c r="R19" s="314"/>
      <c r="S19" s="315"/>
      <c r="T19" s="316"/>
      <c r="U19" s="316"/>
      <c r="V19" s="317">
        <v>0</v>
      </c>
      <c r="W19" s="318">
        <v>15.3</v>
      </c>
      <c r="X19" s="319"/>
    </row>
    <row r="20" spans="1:24" ht="12.75" customHeight="1">
      <c r="A20" s="330" t="s">
        <v>323</v>
      </c>
      <c r="B20" s="331">
        <v>6</v>
      </c>
      <c r="C20" s="314"/>
      <c r="D20" s="315"/>
      <c r="E20" s="316"/>
      <c r="F20" s="316"/>
      <c r="G20" s="317">
        <v>0</v>
      </c>
      <c r="H20" s="314">
        <v>6</v>
      </c>
      <c r="I20" s="315">
        <v>6</v>
      </c>
      <c r="J20" s="316">
        <v>9.1</v>
      </c>
      <c r="K20" s="316"/>
      <c r="L20" s="317">
        <v>15.1</v>
      </c>
      <c r="M20" s="314">
        <v>8</v>
      </c>
      <c r="N20" s="315">
        <v>7</v>
      </c>
      <c r="O20" s="316">
        <v>7.65</v>
      </c>
      <c r="P20" s="316"/>
      <c r="Q20" s="317">
        <v>14.65</v>
      </c>
      <c r="R20" s="314">
        <v>8</v>
      </c>
      <c r="S20" s="315">
        <v>8</v>
      </c>
      <c r="T20" s="316">
        <v>7.5</v>
      </c>
      <c r="U20" s="316"/>
      <c r="V20" s="317">
        <v>15.5</v>
      </c>
      <c r="W20" s="318">
        <v>45.25</v>
      </c>
      <c r="X20" s="319"/>
    </row>
    <row r="21" spans="1:24" ht="12.75" customHeight="1">
      <c r="A21" s="188" t="s">
        <v>324</v>
      </c>
      <c r="B21" s="320">
        <v>6</v>
      </c>
      <c r="C21" s="314"/>
      <c r="D21" s="315"/>
      <c r="E21" s="316"/>
      <c r="F21" s="316"/>
      <c r="G21" s="317">
        <v>0</v>
      </c>
      <c r="H21" s="314"/>
      <c r="I21" s="315"/>
      <c r="J21" s="316"/>
      <c r="K21" s="316"/>
      <c r="L21" s="317">
        <v>0</v>
      </c>
      <c r="M21" s="314"/>
      <c r="N21" s="315"/>
      <c r="O21" s="316"/>
      <c r="P21" s="316"/>
      <c r="Q21" s="317">
        <v>0</v>
      </c>
      <c r="R21" s="314"/>
      <c r="S21" s="315"/>
      <c r="T21" s="316"/>
      <c r="U21" s="316"/>
      <c r="V21" s="317">
        <v>0</v>
      </c>
      <c r="W21" s="318">
        <v>0</v>
      </c>
      <c r="X21" s="319"/>
    </row>
    <row r="22" spans="1:24" ht="16.5" customHeight="1" thickBot="1">
      <c r="A22" s="155" t="s">
        <v>94</v>
      </c>
      <c r="B22" s="321"/>
      <c r="C22" s="322"/>
      <c r="D22" s="323"/>
      <c r="E22" s="324"/>
      <c r="F22" s="324"/>
      <c r="G22" s="325">
        <v>46.4</v>
      </c>
      <c r="H22" s="322"/>
      <c r="I22" s="323"/>
      <c r="J22" s="324"/>
      <c r="K22" s="324"/>
      <c r="L22" s="325">
        <v>47.45</v>
      </c>
      <c r="M22" s="322"/>
      <c r="N22" s="323"/>
      <c r="O22" s="324"/>
      <c r="P22" s="324"/>
      <c r="Q22" s="325">
        <v>46.35</v>
      </c>
      <c r="R22" s="322"/>
      <c r="S22" s="323"/>
      <c r="T22" s="324"/>
      <c r="U22" s="324"/>
      <c r="V22" s="325">
        <v>47.4</v>
      </c>
      <c r="W22" s="326">
        <v>187.6</v>
      </c>
      <c r="X22" s="327">
        <v>2</v>
      </c>
    </row>
    <row r="23" spans="1:24" s="128" customFormat="1" ht="12.75" customHeight="1" thickTop="1">
      <c r="A23" s="328" t="s">
        <v>119</v>
      </c>
      <c r="B23" s="329" t="s">
        <v>86</v>
      </c>
      <c r="C23" s="305" t="s">
        <v>79</v>
      </c>
      <c r="D23" s="306" t="s">
        <v>64</v>
      </c>
      <c r="E23" s="307" t="s">
        <v>65</v>
      </c>
      <c r="F23" s="308" t="s">
        <v>70</v>
      </c>
      <c r="G23" s="309" t="s">
        <v>2</v>
      </c>
      <c r="H23" s="305" t="s">
        <v>79</v>
      </c>
      <c r="I23" s="306" t="s">
        <v>64</v>
      </c>
      <c r="J23" s="307" t="s">
        <v>65</v>
      </c>
      <c r="K23" s="308" t="s">
        <v>70</v>
      </c>
      <c r="L23" s="309" t="s">
        <v>3</v>
      </c>
      <c r="M23" s="305" t="s">
        <v>79</v>
      </c>
      <c r="N23" s="306" t="s">
        <v>64</v>
      </c>
      <c r="O23" s="307" t="s">
        <v>65</v>
      </c>
      <c r="P23" s="308" t="s">
        <v>70</v>
      </c>
      <c r="Q23" s="309" t="s">
        <v>4</v>
      </c>
      <c r="R23" s="305" t="s">
        <v>79</v>
      </c>
      <c r="S23" s="306" t="s">
        <v>64</v>
      </c>
      <c r="T23" s="307" t="s">
        <v>65</v>
      </c>
      <c r="U23" s="308" t="s">
        <v>70</v>
      </c>
      <c r="V23" s="309" t="s">
        <v>1</v>
      </c>
      <c r="W23" s="310" t="s">
        <v>11</v>
      </c>
      <c r="X23" s="311" t="s">
        <v>17</v>
      </c>
    </row>
    <row r="24" spans="1:24" ht="12.75" customHeight="1">
      <c r="A24" s="380" t="s">
        <v>403</v>
      </c>
      <c r="B24" s="333">
        <v>1</v>
      </c>
      <c r="C24" s="314">
        <v>7</v>
      </c>
      <c r="D24" s="315">
        <v>7</v>
      </c>
      <c r="E24" s="316">
        <v>8.4</v>
      </c>
      <c r="F24" s="316"/>
      <c r="G24" s="317">
        <v>15.4</v>
      </c>
      <c r="H24" s="314"/>
      <c r="I24" s="315"/>
      <c r="J24" s="316"/>
      <c r="K24" s="316"/>
      <c r="L24" s="317">
        <v>0</v>
      </c>
      <c r="M24" s="314">
        <v>9</v>
      </c>
      <c r="N24" s="315">
        <v>9</v>
      </c>
      <c r="O24" s="316">
        <v>7.45</v>
      </c>
      <c r="P24" s="316"/>
      <c r="Q24" s="317">
        <v>16.45</v>
      </c>
      <c r="R24" s="314"/>
      <c r="S24" s="315"/>
      <c r="T24" s="316"/>
      <c r="U24" s="316"/>
      <c r="V24" s="317">
        <v>0</v>
      </c>
      <c r="W24" s="318">
        <v>31.85</v>
      </c>
      <c r="X24" s="319"/>
    </row>
    <row r="25" spans="1:24" ht="12.75" customHeight="1">
      <c r="A25" s="332" t="s">
        <v>404</v>
      </c>
      <c r="B25" s="333">
        <v>1</v>
      </c>
      <c r="C25" s="314"/>
      <c r="D25" s="315"/>
      <c r="E25" s="316"/>
      <c r="F25" s="316"/>
      <c r="G25" s="317">
        <v>0</v>
      </c>
      <c r="H25" s="314">
        <v>8</v>
      </c>
      <c r="I25" s="315">
        <v>7</v>
      </c>
      <c r="J25" s="316">
        <v>5.9</v>
      </c>
      <c r="K25" s="316"/>
      <c r="L25" s="317">
        <v>12.9</v>
      </c>
      <c r="M25" s="314">
        <v>9</v>
      </c>
      <c r="N25" s="315">
        <v>9</v>
      </c>
      <c r="O25" s="316">
        <v>4.3499999999999996</v>
      </c>
      <c r="P25" s="316"/>
      <c r="Q25" s="317">
        <v>13.35</v>
      </c>
      <c r="R25" s="314"/>
      <c r="S25" s="315"/>
      <c r="T25" s="316"/>
      <c r="U25" s="316"/>
      <c r="V25" s="317">
        <v>0</v>
      </c>
      <c r="W25" s="318">
        <v>26.25</v>
      </c>
      <c r="X25" s="319"/>
    </row>
    <row r="26" spans="1:24" ht="12.75" customHeight="1">
      <c r="A26" s="332" t="s">
        <v>405</v>
      </c>
      <c r="B26" s="333">
        <v>96</v>
      </c>
      <c r="C26" s="314"/>
      <c r="D26" s="315"/>
      <c r="E26" s="316"/>
      <c r="F26" s="316"/>
      <c r="G26" s="317">
        <v>0</v>
      </c>
      <c r="H26" s="314">
        <v>8</v>
      </c>
      <c r="I26" s="315">
        <v>8</v>
      </c>
      <c r="J26" s="316">
        <v>5.5</v>
      </c>
      <c r="K26" s="316"/>
      <c r="L26" s="317">
        <v>13.5</v>
      </c>
      <c r="M26" s="314"/>
      <c r="N26" s="315"/>
      <c r="O26" s="316"/>
      <c r="P26" s="316"/>
      <c r="Q26" s="317">
        <v>0</v>
      </c>
      <c r="R26" s="314"/>
      <c r="S26" s="315"/>
      <c r="T26" s="316"/>
      <c r="U26" s="316"/>
      <c r="V26" s="317">
        <v>0</v>
      </c>
      <c r="W26" s="318">
        <v>13.5</v>
      </c>
      <c r="X26" s="319"/>
    </row>
    <row r="27" spans="1:24" ht="12.75" customHeight="1">
      <c r="A27" s="332" t="s">
        <v>406</v>
      </c>
      <c r="B27" s="333">
        <v>99</v>
      </c>
      <c r="C27" s="314">
        <v>7</v>
      </c>
      <c r="D27" s="315">
        <v>7</v>
      </c>
      <c r="E27" s="316">
        <v>9.1999999999999993</v>
      </c>
      <c r="F27" s="316"/>
      <c r="G27" s="317">
        <v>16.2</v>
      </c>
      <c r="H27" s="314">
        <v>8</v>
      </c>
      <c r="I27" s="315">
        <v>7.5</v>
      </c>
      <c r="J27" s="316">
        <v>7.6</v>
      </c>
      <c r="K27" s="316"/>
      <c r="L27" s="317">
        <v>15.1</v>
      </c>
      <c r="M27" s="314"/>
      <c r="N27" s="315"/>
      <c r="O27" s="316"/>
      <c r="P27" s="316"/>
      <c r="Q27" s="317">
        <v>0</v>
      </c>
      <c r="R27" s="314">
        <v>8</v>
      </c>
      <c r="S27" s="315">
        <v>8</v>
      </c>
      <c r="T27" s="316">
        <v>7.9</v>
      </c>
      <c r="U27" s="316"/>
      <c r="V27" s="317">
        <v>15.9</v>
      </c>
      <c r="W27" s="318">
        <v>47.199999999999996</v>
      </c>
      <c r="X27" s="319"/>
    </row>
    <row r="28" spans="1:24" ht="12.75" customHeight="1">
      <c r="A28" s="332" t="s">
        <v>407</v>
      </c>
      <c r="B28" s="333">
        <v>1</v>
      </c>
      <c r="C28" s="314"/>
      <c r="D28" s="315"/>
      <c r="E28" s="316"/>
      <c r="F28" s="316"/>
      <c r="G28" s="317">
        <v>0</v>
      </c>
      <c r="H28" s="314"/>
      <c r="I28" s="315"/>
      <c r="J28" s="316"/>
      <c r="K28" s="316"/>
      <c r="L28" s="317">
        <v>0</v>
      </c>
      <c r="M28" s="314"/>
      <c r="N28" s="315"/>
      <c r="O28" s="316"/>
      <c r="P28" s="316"/>
      <c r="Q28" s="317">
        <v>0</v>
      </c>
      <c r="R28" s="314">
        <v>8</v>
      </c>
      <c r="S28" s="315">
        <v>7.5</v>
      </c>
      <c r="T28" s="316">
        <v>8.1999999999999993</v>
      </c>
      <c r="U28" s="316"/>
      <c r="V28" s="317">
        <v>15.7</v>
      </c>
      <c r="W28" s="318">
        <v>15.7</v>
      </c>
      <c r="X28" s="319"/>
    </row>
    <row r="29" spans="1:24" ht="12.75" customHeight="1">
      <c r="A29" s="332" t="s">
        <v>408</v>
      </c>
      <c r="B29" s="333">
        <v>99</v>
      </c>
      <c r="C29" s="314">
        <v>7</v>
      </c>
      <c r="D29" s="315">
        <v>7</v>
      </c>
      <c r="E29" s="316">
        <v>6.5</v>
      </c>
      <c r="F29" s="316"/>
      <c r="G29" s="317">
        <v>13.5</v>
      </c>
      <c r="H29" s="314">
        <v>6</v>
      </c>
      <c r="I29" s="315">
        <v>6</v>
      </c>
      <c r="J29" s="316">
        <v>9.3000000000000007</v>
      </c>
      <c r="K29" s="316"/>
      <c r="L29" s="317">
        <v>15.3</v>
      </c>
      <c r="M29" s="314">
        <v>9</v>
      </c>
      <c r="N29" s="315">
        <v>9</v>
      </c>
      <c r="O29" s="316">
        <v>4.45</v>
      </c>
      <c r="P29" s="316"/>
      <c r="Q29" s="317">
        <v>13.45</v>
      </c>
      <c r="R29" s="314">
        <v>9</v>
      </c>
      <c r="S29" s="315">
        <v>8</v>
      </c>
      <c r="T29" s="316">
        <v>8.1999999999999993</v>
      </c>
      <c r="U29" s="316"/>
      <c r="V29" s="317">
        <v>16.2</v>
      </c>
      <c r="W29" s="318">
        <v>58.45</v>
      </c>
      <c r="X29" s="319"/>
    </row>
    <row r="30" spans="1:24" ht="12.75" customHeight="1">
      <c r="A30" s="188" t="s">
        <v>409</v>
      </c>
      <c r="B30" s="320">
        <v>0</v>
      </c>
      <c r="C30" s="314">
        <v>7</v>
      </c>
      <c r="D30" s="315">
        <v>7</v>
      </c>
      <c r="E30" s="316">
        <v>7.7</v>
      </c>
      <c r="F30" s="316"/>
      <c r="G30" s="317">
        <v>14.7</v>
      </c>
      <c r="H30" s="314"/>
      <c r="I30" s="315"/>
      <c r="J30" s="316"/>
      <c r="K30" s="316"/>
      <c r="L30" s="317">
        <v>0</v>
      </c>
      <c r="M30" s="314">
        <v>9</v>
      </c>
      <c r="N30" s="315">
        <v>9</v>
      </c>
      <c r="O30" s="316">
        <v>6.5</v>
      </c>
      <c r="P30" s="316"/>
      <c r="Q30" s="317">
        <v>15.5</v>
      </c>
      <c r="R30" s="314">
        <v>8</v>
      </c>
      <c r="S30" s="315">
        <v>8</v>
      </c>
      <c r="T30" s="316">
        <v>8.1999999999999993</v>
      </c>
      <c r="U30" s="316"/>
      <c r="V30" s="317">
        <v>16.2</v>
      </c>
      <c r="W30" s="318">
        <v>46.4</v>
      </c>
      <c r="X30" s="319"/>
    </row>
    <row r="31" spans="1:24" ht="16.5" customHeight="1" thickBot="1">
      <c r="A31" s="155" t="s">
        <v>119</v>
      </c>
      <c r="B31" s="321"/>
      <c r="C31" s="322"/>
      <c r="D31" s="323"/>
      <c r="E31" s="324"/>
      <c r="F31" s="324"/>
      <c r="G31" s="325">
        <v>46.3</v>
      </c>
      <c r="H31" s="322"/>
      <c r="I31" s="323"/>
      <c r="J31" s="324"/>
      <c r="K31" s="324"/>
      <c r="L31" s="325">
        <v>43.9</v>
      </c>
      <c r="M31" s="322"/>
      <c r="N31" s="323"/>
      <c r="O31" s="324"/>
      <c r="P31" s="324"/>
      <c r="Q31" s="325">
        <v>45.4</v>
      </c>
      <c r="R31" s="322"/>
      <c r="S31" s="323"/>
      <c r="T31" s="324"/>
      <c r="U31" s="324"/>
      <c r="V31" s="325">
        <v>48.3</v>
      </c>
      <c r="W31" s="326">
        <v>183.89999999999998</v>
      </c>
      <c r="X31" s="327">
        <v>3</v>
      </c>
    </row>
    <row r="32" spans="1:24" s="128" customFormat="1" ht="12.75" customHeight="1" thickTop="1">
      <c r="A32" s="212" t="s">
        <v>137</v>
      </c>
      <c r="B32" s="334" t="s">
        <v>86</v>
      </c>
      <c r="C32" s="305" t="s">
        <v>79</v>
      </c>
      <c r="D32" s="306" t="s">
        <v>64</v>
      </c>
      <c r="E32" s="307" t="s">
        <v>65</v>
      </c>
      <c r="F32" s="308" t="s">
        <v>70</v>
      </c>
      <c r="G32" s="309" t="s">
        <v>2</v>
      </c>
      <c r="H32" s="305" t="s">
        <v>79</v>
      </c>
      <c r="I32" s="306" t="s">
        <v>64</v>
      </c>
      <c r="J32" s="307" t="s">
        <v>65</v>
      </c>
      <c r="K32" s="308" t="s">
        <v>70</v>
      </c>
      <c r="L32" s="309" t="s">
        <v>3</v>
      </c>
      <c r="M32" s="305" t="s">
        <v>79</v>
      </c>
      <c r="N32" s="306" t="s">
        <v>64</v>
      </c>
      <c r="O32" s="307" t="s">
        <v>65</v>
      </c>
      <c r="P32" s="308" t="s">
        <v>70</v>
      </c>
      <c r="Q32" s="309" t="s">
        <v>4</v>
      </c>
      <c r="R32" s="305" t="s">
        <v>79</v>
      </c>
      <c r="S32" s="306" t="s">
        <v>64</v>
      </c>
      <c r="T32" s="307" t="s">
        <v>65</v>
      </c>
      <c r="U32" s="308" t="s">
        <v>70</v>
      </c>
      <c r="V32" s="309" t="s">
        <v>1</v>
      </c>
      <c r="W32" s="310" t="s">
        <v>11</v>
      </c>
      <c r="X32" s="311" t="s">
        <v>17</v>
      </c>
    </row>
    <row r="33" spans="1:24" ht="12.75" customHeight="1">
      <c r="A33" s="277" t="s">
        <v>217</v>
      </c>
      <c r="B33" s="343">
        <v>5</v>
      </c>
      <c r="C33" s="314"/>
      <c r="D33" s="315"/>
      <c r="E33" s="316"/>
      <c r="F33" s="316"/>
      <c r="G33" s="317">
        <v>0</v>
      </c>
      <c r="H33" s="314">
        <v>6</v>
      </c>
      <c r="I33" s="315">
        <v>6</v>
      </c>
      <c r="J33" s="316">
        <v>8.25</v>
      </c>
      <c r="K33" s="316"/>
      <c r="L33" s="317">
        <v>14.25</v>
      </c>
      <c r="M33" s="314"/>
      <c r="N33" s="315"/>
      <c r="O33" s="316"/>
      <c r="P33" s="316"/>
      <c r="Q33" s="317">
        <v>0</v>
      </c>
      <c r="R33" s="314">
        <v>7</v>
      </c>
      <c r="S33" s="315">
        <v>7</v>
      </c>
      <c r="T33" s="316">
        <v>7.8</v>
      </c>
      <c r="U33" s="316"/>
      <c r="V33" s="317">
        <v>14.8</v>
      </c>
      <c r="W33" s="318">
        <v>29.05</v>
      </c>
      <c r="X33" s="319"/>
    </row>
    <row r="34" spans="1:24" ht="12.75" customHeight="1">
      <c r="A34" s="277" t="s">
        <v>218</v>
      </c>
      <c r="B34" s="343">
        <v>3</v>
      </c>
      <c r="C34" s="314">
        <v>7</v>
      </c>
      <c r="D34" s="315">
        <v>7</v>
      </c>
      <c r="E34" s="316">
        <v>8</v>
      </c>
      <c r="F34" s="316"/>
      <c r="G34" s="317">
        <v>15</v>
      </c>
      <c r="H34" s="314">
        <v>8</v>
      </c>
      <c r="I34" s="315">
        <v>8</v>
      </c>
      <c r="J34" s="316">
        <v>4.4000000000000004</v>
      </c>
      <c r="K34" s="316"/>
      <c r="L34" s="317">
        <v>12.4</v>
      </c>
      <c r="M34" s="314">
        <v>7</v>
      </c>
      <c r="N34" s="315">
        <v>7</v>
      </c>
      <c r="O34" s="316">
        <v>8.5500000000000007</v>
      </c>
      <c r="P34" s="316"/>
      <c r="Q34" s="317">
        <v>15.55</v>
      </c>
      <c r="R34" s="314">
        <v>8</v>
      </c>
      <c r="S34" s="315">
        <v>7.5</v>
      </c>
      <c r="T34" s="316">
        <v>8</v>
      </c>
      <c r="U34" s="316"/>
      <c r="V34" s="317">
        <v>15.5</v>
      </c>
      <c r="W34" s="318">
        <v>58.45</v>
      </c>
      <c r="X34" s="319"/>
    </row>
    <row r="35" spans="1:24" ht="12.75" customHeight="1">
      <c r="A35" s="277" t="s">
        <v>219</v>
      </c>
      <c r="B35" s="343">
        <v>99</v>
      </c>
      <c r="C35" s="314">
        <v>7</v>
      </c>
      <c r="D35" s="315">
        <v>7</v>
      </c>
      <c r="E35" s="316">
        <v>7.8</v>
      </c>
      <c r="F35" s="316"/>
      <c r="G35" s="317">
        <v>14.8</v>
      </c>
      <c r="H35" s="314">
        <v>6</v>
      </c>
      <c r="I35" s="315">
        <v>6</v>
      </c>
      <c r="J35" s="316">
        <v>8.6999999999999993</v>
      </c>
      <c r="K35" s="316"/>
      <c r="L35" s="317">
        <v>14.7</v>
      </c>
      <c r="M35" s="314">
        <v>7</v>
      </c>
      <c r="N35" s="315">
        <v>7</v>
      </c>
      <c r="O35" s="316">
        <v>6.95</v>
      </c>
      <c r="P35" s="316"/>
      <c r="Q35" s="317">
        <v>13.95</v>
      </c>
      <c r="R35" s="314">
        <v>8</v>
      </c>
      <c r="S35" s="315">
        <v>7.5</v>
      </c>
      <c r="T35" s="316">
        <v>8.5</v>
      </c>
      <c r="U35" s="316"/>
      <c r="V35" s="317">
        <v>16</v>
      </c>
      <c r="W35" s="318">
        <v>59.45</v>
      </c>
      <c r="X35" s="319"/>
    </row>
    <row r="36" spans="1:24" ht="12.75" customHeight="1">
      <c r="A36" s="277" t="s">
        <v>220</v>
      </c>
      <c r="B36" s="343">
        <v>96</v>
      </c>
      <c r="C36" s="314"/>
      <c r="D36" s="315"/>
      <c r="E36" s="316"/>
      <c r="F36" s="316"/>
      <c r="G36" s="317">
        <v>0</v>
      </c>
      <c r="H36" s="314">
        <v>8</v>
      </c>
      <c r="I36" s="315">
        <v>8</v>
      </c>
      <c r="J36" s="316">
        <v>8.3000000000000007</v>
      </c>
      <c r="K36" s="316"/>
      <c r="L36" s="317">
        <v>16.3</v>
      </c>
      <c r="M36" s="314"/>
      <c r="N36" s="315"/>
      <c r="O36" s="316"/>
      <c r="P36" s="316"/>
      <c r="Q36" s="317">
        <v>0</v>
      </c>
      <c r="R36" s="314">
        <v>8</v>
      </c>
      <c r="S36" s="315">
        <v>8</v>
      </c>
      <c r="T36" s="316">
        <v>8.6999999999999993</v>
      </c>
      <c r="U36" s="316"/>
      <c r="V36" s="317">
        <v>16.7</v>
      </c>
      <c r="W36" s="318">
        <v>33</v>
      </c>
      <c r="X36" s="319"/>
    </row>
    <row r="37" spans="1:24" ht="12.75" customHeight="1">
      <c r="A37" s="277" t="s">
        <v>221</v>
      </c>
      <c r="B37" s="343">
        <v>3</v>
      </c>
      <c r="C37" s="314">
        <v>7</v>
      </c>
      <c r="D37" s="315">
        <v>7</v>
      </c>
      <c r="E37" s="316">
        <v>7.1</v>
      </c>
      <c r="F37" s="316"/>
      <c r="G37" s="317">
        <v>14.1</v>
      </c>
      <c r="H37" s="314"/>
      <c r="I37" s="315"/>
      <c r="J37" s="316"/>
      <c r="K37" s="316"/>
      <c r="L37" s="317">
        <v>0</v>
      </c>
      <c r="M37" s="314"/>
      <c r="N37" s="315"/>
      <c r="O37" s="316"/>
      <c r="P37" s="316"/>
      <c r="Q37" s="317">
        <v>0</v>
      </c>
      <c r="R37" s="314"/>
      <c r="S37" s="315"/>
      <c r="T37" s="316"/>
      <c r="U37" s="316"/>
      <c r="V37" s="317">
        <v>0</v>
      </c>
      <c r="W37" s="318">
        <v>14.1</v>
      </c>
      <c r="X37" s="319"/>
    </row>
    <row r="38" spans="1:24" ht="12.75" customHeight="1">
      <c r="A38" s="188" t="s">
        <v>222</v>
      </c>
      <c r="B38" s="320">
        <v>4</v>
      </c>
      <c r="C38" s="314"/>
      <c r="D38" s="315"/>
      <c r="E38" s="316"/>
      <c r="F38" s="316"/>
      <c r="G38" s="317">
        <v>0</v>
      </c>
      <c r="H38" s="314"/>
      <c r="I38" s="315"/>
      <c r="J38" s="316"/>
      <c r="K38" s="316"/>
      <c r="L38" s="317">
        <v>0</v>
      </c>
      <c r="M38" s="314">
        <v>7</v>
      </c>
      <c r="N38" s="315">
        <v>6.5</v>
      </c>
      <c r="O38" s="316">
        <v>7.65</v>
      </c>
      <c r="P38" s="316"/>
      <c r="Q38" s="317">
        <v>14.15</v>
      </c>
      <c r="R38" s="314"/>
      <c r="S38" s="315"/>
      <c r="T38" s="316"/>
      <c r="U38" s="316"/>
      <c r="V38" s="317">
        <v>0</v>
      </c>
      <c r="W38" s="318">
        <v>14.15</v>
      </c>
      <c r="X38" s="319"/>
    </row>
    <row r="39" spans="1:24" ht="12.75" customHeight="1">
      <c r="A39" s="188" t="s">
        <v>223</v>
      </c>
      <c r="B39" s="320">
        <v>3</v>
      </c>
      <c r="C39" s="314">
        <v>7</v>
      </c>
      <c r="D39" s="315">
        <v>7</v>
      </c>
      <c r="E39" s="316">
        <v>7</v>
      </c>
      <c r="F39" s="316"/>
      <c r="G39" s="317">
        <v>14</v>
      </c>
      <c r="H39" s="314"/>
      <c r="I39" s="315"/>
      <c r="J39" s="316"/>
      <c r="K39" s="316"/>
      <c r="L39" s="317">
        <v>0</v>
      </c>
      <c r="M39" s="314">
        <v>7</v>
      </c>
      <c r="N39" s="315">
        <v>7</v>
      </c>
      <c r="O39" s="316">
        <v>6.8</v>
      </c>
      <c r="P39" s="316"/>
      <c r="Q39" s="317">
        <v>13.8</v>
      </c>
      <c r="R39" s="314"/>
      <c r="S39" s="315"/>
      <c r="T39" s="316"/>
      <c r="U39" s="316"/>
      <c r="V39" s="317">
        <v>0</v>
      </c>
      <c r="W39" s="318">
        <v>27.8</v>
      </c>
      <c r="X39" s="319"/>
    </row>
    <row r="40" spans="1:24" ht="16.5" customHeight="1" thickBot="1">
      <c r="A40" s="155" t="s">
        <v>137</v>
      </c>
      <c r="B40" s="321"/>
      <c r="C40" s="322"/>
      <c r="D40" s="323"/>
      <c r="E40" s="324"/>
      <c r="F40" s="324"/>
      <c r="G40" s="325">
        <v>43.9</v>
      </c>
      <c r="H40" s="322"/>
      <c r="I40" s="323"/>
      <c r="J40" s="324"/>
      <c r="K40" s="324"/>
      <c r="L40" s="325">
        <v>45.25</v>
      </c>
      <c r="M40" s="322"/>
      <c r="N40" s="323"/>
      <c r="O40" s="324"/>
      <c r="P40" s="324"/>
      <c r="Q40" s="325">
        <v>43.650000000000006</v>
      </c>
      <c r="R40" s="322"/>
      <c r="S40" s="323"/>
      <c r="T40" s="324"/>
      <c r="U40" s="324"/>
      <c r="V40" s="325">
        <v>48.2</v>
      </c>
      <c r="W40" s="326">
        <v>181</v>
      </c>
      <c r="X40" s="327">
        <v>4</v>
      </c>
    </row>
    <row r="41" spans="1:24" s="128" customFormat="1" ht="12.75" customHeight="1" thickTop="1">
      <c r="A41" s="212" t="s">
        <v>120</v>
      </c>
      <c r="B41" s="334" t="s">
        <v>86</v>
      </c>
      <c r="C41" s="305" t="s">
        <v>79</v>
      </c>
      <c r="D41" s="306" t="s">
        <v>64</v>
      </c>
      <c r="E41" s="307" t="s">
        <v>65</v>
      </c>
      <c r="F41" s="308" t="s">
        <v>70</v>
      </c>
      <c r="G41" s="309" t="s">
        <v>2</v>
      </c>
      <c r="H41" s="305" t="s">
        <v>79</v>
      </c>
      <c r="I41" s="306" t="s">
        <v>64</v>
      </c>
      <c r="J41" s="307" t="s">
        <v>65</v>
      </c>
      <c r="K41" s="308" t="s">
        <v>70</v>
      </c>
      <c r="L41" s="309" t="s">
        <v>3</v>
      </c>
      <c r="M41" s="305" t="s">
        <v>79</v>
      </c>
      <c r="N41" s="306" t="s">
        <v>64</v>
      </c>
      <c r="O41" s="307" t="s">
        <v>65</v>
      </c>
      <c r="P41" s="308" t="s">
        <v>70</v>
      </c>
      <c r="Q41" s="309" t="s">
        <v>4</v>
      </c>
      <c r="R41" s="305" t="s">
        <v>79</v>
      </c>
      <c r="S41" s="306" t="s">
        <v>64</v>
      </c>
      <c r="T41" s="307" t="s">
        <v>65</v>
      </c>
      <c r="U41" s="308" t="s">
        <v>70</v>
      </c>
      <c r="V41" s="309" t="s">
        <v>1</v>
      </c>
      <c r="W41" s="310" t="s">
        <v>11</v>
      </c>
      <c r="X41" s="311" t="s">
        <v>17</v>
      </c>
    </row>
    <row r="42" spans="1:24" ht="12.75" customHeight="1">
      <c r="A42" s="275" t="s">
        <v>410</v>
      </c>
      <c r="B42" s="333">
        <v>4</v>
      </c>
      <c r="C42" s="314">
        <v>7</v>
      </c>
      <c r="D42" s="315">
        <v>7</v>
      </c>
      <c r="E42" s="316">
        <v>7.6</v>
      </c>
      <c r="F42" s="316"/>
      <c r="G42" s="317">
        <v>14.6</v>
      </c>
      <c r="H42" s="314">
        <v>6</v>
      </c>
      <c r="I42" s="315">
        <v>4.5</v>
      </c>
      <c r="J42" s="316">
        <v>6.95</v>
      </c>
      <c r="K42" s="316"/>
      <c r="L42" s="317">
        <v>11.45</v>
      </c>
      <c r="M42" s="314">
        <v>7</v>
      </c>
      <c r="N42" s="315">
        <v>6</v>
      </c>
      <c r="O42" s="316">
        <v>7.7</v>
      </c>
      <c r="P42" s="316"/>
      <c r="Q42" s="317">
        <v>13.7</v>
      </c>
      <c r="R42" s="314">
        <v>8</v>
      </c>
      <c r="S42" s="315">
        <v>7.5</v>
      </c>
      <c r="T42" s="316">
        <v>7.4</v>
      </c>
      <c r="U42" s="316"/>
      <c r="V42" s="317">
        <v>14.9</v>
      </c>
      <c r="W42" s="318">
        <v>54.65</v>
      </c>
      <c r="X42" s="319"/>
    </row>
    <row r="43" spans="1:24" ht="12.75" customHeight="1">
      <c r="A43" s="275" t="s">
        <v>411</v>
      </c>
      <c r="B43" s="333">
        <v>3</v>
      </c>
      <c r="C43" s="314">
        <v>7</v>
      </c>
      <c r="D43" s="315">
        <v>7</v>
      </c>
      <c r="E43" s="316">
        <v>7.3</v>
      </c>
      <c r="F43" s="316"/>
      <c r="G43" s="317">
        <v>14.3</v>
      </c>
      <c r="H43" s="314">
        <v>6</v>
      </c>
      <c r="I43" s="315">
        <v>6</v>
      </c>
      <c r="J43" s="316">
        <v>7.95</v>
      </c>
      <c r="K43" s="316"/>
      <c r="L43" s="317">
        <v>13.95</v>
      </c>
      <c r="M43" s="314">
        <v>9</v>
      </c>
      <c r="N43" s="315">
        <v>9</v>
      </c>
      <c r="O43" s="316">
        <v>5.75</v>
      </c>
      <c r="P43" s="316"/>
      <c r="Q43" s="317">
        <v>14.75</v>
      </c>
      <c r="R43" s="314">
        <v>7</v>
      </c>
      <c r="S43" s="315">
        <v>7</v>
      </c>
      <c r="T43" s="316">
        <v>8.4</v>
      </c>
      <c r="U43" s="316"/>
      <c r="V43" s="317">
        <v>15.4</v>
      </c>
      <c r="W43" s="318">
        <v>58.4</v>
      </c>
      <c r="X43" s="319"/>
    </row>
    <row r="44" spans="1:24" ht="12.75" customHeight="1">
      <c r="A44" s="275" t="s">
        <v>412</v>
      </c>
      <c r="B44" s="333">
        <v>1</v>
      </c>
      <c r="C44" s="314">
        <v>7</v>
      </c>
      <c r="D44" s="315">
        <v>7</v>
      </c>
      <c r="E44" s="316">
        <v>8.1</v>
      </c>
      <c r="F44" s="316"/>
      <c r="G44" s="317">
        <v>15.1</v>
      </c>
      <c r="H44" s="314">
        <v>7</v>
      </c>
      <c r="I44" s="315">
        <v>7</v>
      </c>
      <c r="J44" s="316">
        <v>7.4</v>
      </c>
      <c r="K44" s="316"/>
      <c r="L44" s="317">
        <v>14.4</v>
      </c>
      <c r="M44" s="314">
        <v>6</v>
      </c>
      <c r="N44" s="315">
        <v>6</v>
      </c>
      <c r="O44" s="316">
        <v>8.65</v>
      </c>
      <c r="P44" s="316"/>
      <c r="Q44" s="317">
        <v>14.65</v>
      </c>
      <c r="R44" s="314"/>
      <c r="S44" s="315"/>
      <c r="T44" s="316"/>
      <c r="U44" s="316"/>
      <c r="V44" s="317">
        <v>0</v>
      </c>
      <c r="W44" s="318">
        <v>44.15</v>
      </c>
      <c r="X44" s="319"/>
    </row>
    <row r="45" spans="1:24" ht="12.75" customHeight="1">
      <c r="A45" s="275" t="s">
        <v>413</v>
      </c>
      <c r="B45" s="333">
        <v>4</v>
      </c>
      <c r="C45" s="314">
        <v>7</v>
      </c>
      <c r="D45" s="315">
        <v>7</v>
      </c>
      <c r="E45" s="316">
        <v>6.6</v>
      </c>
      <c r="F45" s="316"/>
      <c r="G45" s="317">
        <v>13.6</v>
      </c>
      <c r="H45" s="314">
        <v>7</v>
      </c>
      <c r="I45" s="315">
        <v>7</v>
      </c>
      <c r="J45" s="316">
        <v>7.3</v>
      </c>
      <c r="K45" s="316"/>
      <c r="L45" s="317">
        <v>14.3</v>
      </c>
      <c r="M45" s="314">
        <v>7</v>
      </c>
      <c r="N45" s="315">
        <v>7</v>
      </c>
      <c r="O45" s="316">
        <v>6.75</v>
      </c>
      <c r="P45" s="316"/>
      <c r="Q45" s="317">
        <v>13.75</v>
      </c>
      <c r="R45" s="314">
        <v>8</v>
      </c>
      <c r="S45" s="315">
        <v>7.5</v>
      </c>
      <c r="T45" s="316">
        <v>8.9</v>
      </c>
      <c r="U45" s="316"/>
      <c r="V45" s="317">
        <v>16.399999999999999</v>
      </c>
      <c r="W45" s="318">
        <v>58.05</v>
      </c>
      <c r="X45" s="319"/>
    </row>
    <row r="46" spans="1:24" ht="12.75" customHeight="1">
      <c r="A46" s="275" t="s">
        <v>414</v>
      </c>
      <c r="B46" s="333">
        <v>99</v>
      </c>
      <c r="C46" s="314"/>
      <c r="D46" s="315"/>
      <c r="E46" s="316"/>
      <c r="F46" s="316"/>
      <c r="G46" s="317">
        <v>0</v>
      </c>
      <c r="H46" s="314"/>
      <c r="I46" s="315"/>
      <c r="J46" s="316"/>
      <c r="K46" s="316"/>
      <c r="L46" s="317">
        <v>0</v>
      </c>
      <c r="M46" s="314"/>
      <c r="N46" s="315"/>
      <c r="O46" s="316"/>
      <c r="P46" s="316"/>
      <c r="Q46" s="317">
        <v>0</v>
      </c>
      <c r="R46" s="314"/>
      <c r="S46" s="315"/>
      <c r="T46" s="316"/>
      <c r="U46" s="316"/>
      <c r="V46" s="317">
        <v>0</v>
      </c>
      <c r="W46" s="318">
        <v>0</v>
      </c>
      <c r="X46" s="319"/>
    </row>
    <row r="47" spans="1:24" ht="16.5" customHeight="1" thickBot="1">
      <c r="A47" s="155" t="s">
        <v>120</v>
      </c>
      <c r="B47" s="321"/>
      <c r="C47" s="322"/>
      <c r="D47" s="323"/>
      <c r="E47" s="324"/>
      <c r="F47" s="324"/>
      <c r="G47" s="325">
        <v>44</v>
      </c>
      <c r="H47" s="322"/>
      <c r="I47" s="323"/>
      <c r="J47" s="324"/>
      <c r="K47" s="324"/>
      <c r="L47" s="325">
        <v>42.650000000000006</v>
      </c>
      <c r="M47" s="322"/>
      <c r="N47" s="323"/>
      <c r="O47" s="324"/>
      <c r="P47" s="324"/>
      <c r="Q47" s="325">
        <v>43.15</v>
      </c>
      <c r="R47" s="322"/>
      <c r="S47" s="323"/>
      <c r="T47" s="324"/>
      <c r="U47" s="324"/>
      <c r="V47" s="325">
        <v>46.699999999999996</v>
      </c>
      <c r="W47" s="326">
        <v>176.5</v>
      </c>
      <c r="X47" s="327">
        <v>5</v>
      </c>
    </row>
    <row r="48" spans="1:24" s="128" customFormat="1" ht="12.75" customHeight="1" thickTop="1">
      <c r="A48" s="339" t="s">
        <v>8</v>
      </c>
      <c r="B48" s="340" t="s">
        <v>86</v>
      </c>
      <c r="C48" s="305" t="s">
        <v>79</v>
      </c>
      <c r="D48" s="306" t="s">
        <v>64</v>
      </c>
      <c r="E48" s="307" t="s">
        <v>65</v>
      </c>
      <c r="F48" s="308" t="s">
        <v>70</v>
      </c>
      <c r="G48" s="309" t="s">
        <v>2</v>
      </c>
      <c r="H48" s="305" t="s">
        <v>79</v>
      </c>
      <c r="I48" s="306" t="s">
        <v>64</v>
      </c>
      <c r="J48" s="307" t="s">
        <v>65</v>
      </c>
      <c r="K48" s="308" t="s">
        <v>70</v>
      </c>
      <c r="L48" s="309" t="s">
        <v>3</v>
      </c>
      <c r="M48" s="305" t="s">
        <v>79</v>
      </c>
      <c r="N48" s="306" t="s">
        <v>64</v>
      </c>
      <c r="O48" s="307" t="s">
        <v>65</v>
      </c>
      <c r="P48" s="308" t="s">
        <v>70</v>
      </c>
      <c r="Q48" s="309" t="s">
        <v>4</v>
      </c>
      <c r="R48" s="305" t="s">
        <v>79</v>
      </c>
      <c r="S48" s="306" t="s">
        <v>64</v>
      </c>
      <c r="T48" s="307" t="s">
        <v>65</v>
      </c>
      <c r="U48" s="308" t="s">
        <v>70</v>
      </c>
      <c r="V48" s="309" t="s">
        <v>1</v>
      </c>
      <c r="W48" s="310" t="s">
        <v>11</v>
      </c>
      <c r="X48" s="311" t="s">
        <v>17</v>
      </c>
    </row>
    <row r="49" spans="1:24" ht="12.75" customHeight="1">
      <c r="A49" s="342" t="s">
        <v>154</v>
      </c>
      <c r="B49" s="313">
        <v>98</v>
      </c>
      <c r="C49" s="314"/>
      <c r="D49" s="315"/>
      <c r="E49" s="316"/>
      <c r="F49" s="316"/>
      <c r="G49" s="317">
        <v>0</v>
      </c>
      <c r="H49" s="314">
        <v>6</v>
      </c>
      <c r="I49" s="315">
        <v>6</v>
      </c>
      <c r="J49" s="316">
        <v>8.8000000000000007</v>
      </c>
      <c r="K49" s="316"/>
      <c r="L49" s="317">
        <v>14.8</v>
      </c>
      <c r="M49" s="314">
        <v>7</v>
      </c>
      <c r="N49" s="315">
        <v>7</v>
      </c>
      <c r="O49" s="316">
        <v>6.25</v>
      </c>
      <c r="P49" s="316"/>
      <c r="Q49" s="317">
        <v>13.25</v>
      </c>
      <c r="R49" s="314">
        <v>8</v>
      </c>
      <c r="S49" s="315">
        <v>8</v>
      </c>
      <c r="T49" s="316">
        <v>7.3</v>
      </c>
      <c r="U49" s="316"/>
      <c r="V49" s="317">
        <v>15.3</v>
      </c>
      <c r="W49" s="318">
        <v>43.35</v>
      </c>
      <c r="X49" s="319"/>
    </row>
    <row r="50" spans="1:24" ht="12.75" customHeight="1">
      <c r="A50" s="342" t="s">
        <v>155</v>
      </c>
      <c r="B50" s="313">
        <v>0</v>
      </c>
      <c r="C50" s="314">
        <v>7</v>
      </c>
      <c r="D50" s="315">
        <v>7</v>
      </c>
      <c r="E50" s="316">
        <v>5.5</v>
      </c>
      <c r="F50" s="316"/>
      <c r="G50" s="317">
        <v>12.5</v>
      </c>
      <c r="H50" s="314">
        <v>6</v>
      </c>
      <c r="I50" s="315">
        <v>6</v>
      </c>
      <c r="J50" s="316">
        <v>8.6</v>
      </c>
      <c r="K50" s="316"/>
      <c r="L50" s="317">
        <v>14.6</v>
      </c>
      <c r="M50" s="314">
        <v>7</v>
      </c>
      <c r="N50" s="315">
        <v>6.5</v>
      </c>
      <c r="O50" s="316">
        <v>7.8</v>
      </c>
      <c r="P50" s="316"/>
      <c r="Q50" s="317">
        <v>14.3</v>
      </c>
      <c r="R50" s="314"/>
      <c r="S50" s="315"/>
      <c r="T50" s="316"/>
      <c r="U50" s="316"/>
      <c r="V50" s="317">
        <v>0</v>
      </c>
      <c r="W50" s="318">
        <v>41.400000000000006</v>
      </c>
      <c r="X50" s="319"/>
    </row>
    <row r="51" spans="1:24" ht="12.75" customHeight="1">
      <c r="A51" s="342" t="s">
        <v>156</v>
      </c>
      <c r="B51" s="313">
        <v>89</v>
      </c>
      <c r="C51" s="314">
        <v>7</v>
      </c>
      <c r="D51" s="315">
        <v>7</v>
      </c>
      <c r="E51" s="316">
        <v>5.35</v>
      </c>
      <c r="F51" s="316"/>
      <c r="G51" s="317">
        <v>12.35</v>
      </c>
      <c r="H51" s="314">
        <v>6</v>
      </c>
      <c r="I51" s="315">
        <v>6</v>
      </c>
      <c r="J51" s="316">
        <v>7.85</v>
      </c>
      <c r="K51" s="316"/>
      <c r="L51" s="317">
        <v>13.85</v>
      </c>
      <c r="M51" s="314">
        <v>9</v>
      </c>
      <c r="N51" s="315">
        <v>9</v>
      </c>
      <c r="O51" s="316">
        <v>5.2</v>
      </c>
      <c r="P51" s="316"/>
      <c r="Q51" s="317">
        <v>14.2</v>
      </c>
      <c r="R51" s="314">
        <v>8</v>
      </c>
      <c r="S51" s="315">
        <v>8</v>
      </c>
      <c r="T51" s="316">
        <v>7.1</v>
      </c>
      <c r="U51" s="316"/>
      <c r="V51" s="317">
        <v>15.1</v>
      </c>
      <c r="W51" s="318">
        <v>55.5</v>
      </c>
      <c r="X51" s="319"/>
    </row>
    <row r="52" spans="1:24" ht="12.75" customHeight="1">
      <c r="A52" s="342" t="s">
        <v>182</v>
      </c>
      <c r="B52" s="313">
        <v>97</v>
      </c>
      <c r="C52" s="314">
        <v>9</v>
      </c>
      <c r="D52" s="315">
        <v>9</v>
      </c>
      <c r="E52" s="316">
        <v>3</v>
      </c>
      <c r="F52" s="316"/>
      <c r="G52" s="317">
        <v>12</v>
      </c>
      <c r="H52" s="314">
        <v>6</v>
      </c>
      <c r="I52" s="315">
        <v>6</v>
      </c>
      <c r="J52" s="316">
        <v>7.6</v>
      </c>
      <c r="K52" s="316"/>
      <c r="L52" s="317">
        <v>13.6</v>
      </c>
      <c r="M52" s="314"/>
      <c r="N52" s="315"/>
      <c r="O52" s="316"/>
      <c r="P52" s="316"/>
      <c r="Q52" s="317">
        <v>0</v>
      </c>
      <c r="R52" s="314">
        <v>8</v>
      </c>
      <c r="S52" s="315">
        <v>8</v>
      </c>
      <c r="T52" s="316">
        <v>7.1</v>
      </c>
      <c r="U52" s="316"/>
      <c r="V52" s="317">
        <v>15.1</v>
      </c>
      <c r="W52" s="318">
        <v>40.700000000000003</v>
      </c>
      <c r="X52" s="319"/>
    </row>
    <row r="53" spans="1:24" ht="12.75" customHeight="1">
      <c r="A53" s="342" t="s">
        <v>157</v>
      </c>
      <c r="B53" s="313">
        <v>99</v>
      </c>
      <c r="C53" s="314"/>
      <c r="D53" s="315"/>
      <c r="E53" s="316"/>
      <c r="F53" s="316"/>
      <c r="G53" s="317">
        <v>0</v>
      </c>
      <c r="H53" s="314"/>
      <c r="I53" s="315"/>
      <c r="J53" s="316"/>
      <c r="K53" s="316"/>
      <c r="L53" s="317">
        <v>0</v>
      </c>
      <c r="M53" s="314"/>
      <c r="N53" s="315"/>
      <c r="O53" s="316"/>
      <c r="P53" s="316"/>
      <c r="Q53" s="317">
        <v>0</v>
      </c>
      <c r="R53" s="314"/>
      <c r="S53" s="315"/>
      <c r="T53" s="316"/>
      <c r="U53" s="316"/>
      <c r="V53" s="317">
        <v>0</v>
      </c>
      <c r="W53" s="318">
        <v>0</v>
      </c>
      <c r="X53" s="319"/>
    </row>
    <row r="54" spans="1:24" ht="12.75" customHeight="1">
      <c r="A54" s="342" t="s">
        <v>158</v>
      </c>
      <c r="B54" s="313">
        <v>3</v>
      </c>
      <c r="C54" s="314">
        <v>7</v>
      </c>
      <c r="D54" s="315">
        <v>7</v>
      </c>
      <c r="E54" s="316">
        <v>5</v>
      </c>
      <c r="F54" s="316"/>
      <c r="G54" s="317">
        <v>12</v>
      </c>
      <c r="H54" s="314"/>
      <c r="I54" s="315"/>
      <c r="J54" s="316"/>
      <c r="K54" s="316"/>
      <c r="L54" s="317">
        <v>0</v>
      </c>
      <c r="M54" s="314">
        <v>7</v>
      </c>
      <c r="N54" s="315">
        <v>7</v>
      </c>
      <c r="O54" s="316">
        <v>6.1</v>
      </c>
      <c r="P54" s="316"/>
      <c r="Q54" s="317">
        <v>13.1</v>
      </c>
      <c r="R54" s="314">
        <v>8</v>
      </c>
      <c r="S54" s="315">
        <v>8</v>
      </c>
      <c r="T54" s="316">
        <v>7.6</v>
      </c>
      <c r="U54" s="316"/>
      <c r="V54" s="317">
        <v>15.6</v>
      </c>
      <c r="W54" s="318">
        <v>40.700000000000003</v>
      </c>
      <c r="X54" s="319"/>
    </row>
    <row r="55" spans="1:24" ht="16.5" thickBot="1">
      <c r="A55" s="155" t="s">
        <v>8</v>
      </c>
      <c r="B55" s="321"/>
      <c r="C55" s="322"/>
      <c r="D55" s="323"/>
      <c r="E55" s="324"/>
      <c r="F55" s="324"/>
      <c r="G55" s="325">
        <v>36.85</v>
      </c>
      <c r="H55" s="322"/>
      <c r="I55" s="323"/>
      <c r="J55" s="324"/>
      <c r="K55" s="324"/>
      <c r="L55" s="325">
        <v>43.25</v>
      </c>
      <c r="M55" s="322"/>
      <c r="N55" s="323"/>
      <c r="O55" s="324"/>
      <c r="P55" s="324"/>
      <c r="Q55" s="325">
        <v>41.75</v>
      </c>
      <c r="R55" s="322"/>
      <c r="S55" s="323"/>
      <c r="T55" s="324"/>
      <c r="U55" s="324"/>
      <c r="V55" s="325">
        <v>46</v>
      </c>
      <c r="W55" s="326">
        <v>167.85</v>
      </c>
      <c r="X55" s="327">
        <v>6</v>
      </c>
    </row>
    <row r="56" spans="1:24" ht="13.5" thickTop="1"/>
    <row r="57" spans="1:24" s="133" customFormat="1" ht="13.5" thickBot="1">
      <c r="A57" s="269" t="s">
        <v>16</v>
      </c>
      <c r="B57" s="259" t="s">
        <v>86</v>
      </c>
      <c r="C57" s="270" t="s">
        <v>79</v>
      </c>
      <c r="D57" s="260" t="s">
        <v>64</v>
      </c>
      <c r="E57" s="261" t="s">
        <v>65</v>
      </c>
      <c r="F57" s="271" t="s">
        <v>70</v>
      </c>
      <c r="G57" s="272" t="s">
        <v>2</v>
      </c>
      <c r="H57" s="270" t="s">
        <v>79</v>
      </c>
      <c r="I57" s="260" t="s">
        <v>64</v>
      </c>
      <c r="J57" s="261" t="s">
        <v>65</v>
      </c>
      <c r="K57" s="271" t="s">
        <v>70</v>
      </c>
      <c r="L57" s="272" t="s">
        <v>3</v>
      </c>
      <c r="M57" s="270" t="s">
        <v>79</v>
      </c>
      <c r="N57" s="260" t="s">
        <v>64</v>
      </c>
      <c r="O57" s="261" t="s">
        <v>65</v>
      </c>
      <c r="P57" s="271" t="s">
        <v>70</v>
      </c>
      <c r="Q57" s="272" t="s">
        <v>4</v>
      </c>
      <c r="R57" s="270" t="s">
        <v>79</v>
      </c>
      <c r="S57" s="260" t="s">
        <v>64</v>
      </c>
      <c r="T57" s="261" t="s">
        <v>65</v>
      </c>
      <c r="U57" s="271" t="s">
        <v>70</v>
      </c>
      <c r="V57" s="272" t="s">
        <v>1</v>
      </c>
      <c r="W57" s="273" t="s">
        <v>11</v>
      </c>
      <c r="X57" s="274" t="s">
        <v>17</v>
      </c>
    </row>
    <row r="58" spans="1:24" ht="21" thickBot="1">
      <c r="A58" s="296" t="s">
        <v>72</v>
      </c>
      <c r="B58" s="297"/>
      <c r="C58" s="298"/>
      <c r="D58" s="299"/>
      <c r="E58" s="300"/>
      <c r="F58" s="300"/>
      <c r="G58" s="301"/>
      <c r="H58" s="298"/>
      <c r="I58" s="299"/>
      <c r="J58" s="300"/>
      <c r="K58" s="300"/>
      <c r="L58" s="302"/>
      <c r="M58" s="298"/>
      <c r="N58" s="299"/>
      <c r="O58" s="300"/>
      <c r="P58" s="300"/>
      <c r="Q58" s="302"/>
      <c r="R58" s="298"/>
      <c r="S58" s="299"/>
      <c r="T58" s="300"/>
      <c r="U58" s="300"/>
      <c r="V58" s="301"/>
      <c r="W58" s="400" t="s">
        <v>459</v>
      </c>
      <c r="X58" s="303"/>
    </row>
    <row r="59" spans="1:24" s="128" customFormat="1" ht="12.75" customHeight="1">
      <c r="A59" s="212" t="s">
        <v>269</v>
      </c>
      <c r="B59" s="334" t="s">
        <v>86</v>
      </c>
      <c r="C59" s="305" t="s">
        <v>79</v>
      </c>
      <c r="D59" s="306" t="s">
        <v>64</v>
      </c>
      <c r="E59" s="307" t="s">
        <v>65</v>
      </c>
      <c r="F59" s="308" t="s">
        <v>70</v>
      </c>
      <c r="G59" s="309" t="s">
        <v>2</v>
      </c>
      <c r="H59" s="305" t="s">
        <v>79</v>
      </c>
      <c r="I59" s="306" t="s">
        <v>64</v>
      </c>
      <c r="J59" s="307" t="s">
        <v>65</v>
      </c>
      <c r="K59" s="308" t="s">
        <v>70</v>
      </c>
      <c r="L59" s="309" t="s">
        <v>3</v>
      </c>
      <c r="M59" s="305" t="s">
        <v>79</v>
      </c>
      <c r="N59" s="306" t="s">
        <v>64</v>
      </c>
      <c r="O59" s="307" t="s">
        <v>65</v>
      </c>
      <c r="P59" s="308" t="s">
        <v>70</v>
      </c>
      <c r="Q59" s="309" t="s">
        <v>4</v>
      </c>
      <c r="R59" s="305" t="s">
        <v>79</v>
      </c>
      <c r="S59" s="306" t="s">
        <v>64</v>
      </c>
      <c r="T59" s="307" t="s">
        <v>65</v>
      </c>
      <c r="U59" s="308" t="s">
        <v>70</v>
      </c>
      <c r="V59" s="309" t="s">
        <v>1</v>
      </c>
      <c r="W59" s="310" t="s">
        <v>11</v>
      </c>
      <c r="X59" s="311" t="s">
        <v>17</v>
      </c>
    </row>
    <row r="60" spans="1:24" ht="12.75" customHeight="1">
      <c r="A60" s="330" t="s">
        <v>325</v>
      </c>
      <c r="B60" s="331">
        <v>4</v>
      </c>
      <c r="C60" s="314">
        <v>7</v>
      </c>
      <c r="D60" s="315">
        <v>7</v>
      </c>
      <c r="E60" s="316">
        <v>7.8</v>
      </c>
      <c r="F60" s="316"/>
      <c r="G60" s="317">
        <v>14.8</v>
      </c>
      <c r="H60" s="314">
        <v>8</v>
      </c>
      <c r="I60" s="315">
        <v>8</v>
      </c>
      <c r="J60" s="316">
        <v>7.8</v>
      </c>
      <c r="K60" s="316"/>
      <c r="L60" s="317">
        <v>15.8</v>
      </c>
      <c r="M60" s="314">
        <v>9</v>
      </c>
      <c r="N60" s="315">
        <v>9</v>
      </c>
      <c r="O60" s="316">
        <v>7.3</v>
      </c>
      <c r="P60" s="316"/>
      <c r="Q60" s="317">
        <v>16.3</v>
      </c>
      <c r="R60" s="314">
        <v>9</v>
      </c>
      <c r="S60" s="315">
        <v>8</v>
      </c>
      <c r="T60" s="316">
        <v>8</v>
      </c>
      <c r="U60" s="316"/>
      <c r="V60" s="317">
        <v>16</v>
      </c>
      <c r="W60" s="318">
        <v>62.900000000000006</v>
      </c>
      <c r="X60" s="337"/>
    </row>
    <row r="61" spans="1:24" ht="12.75" customHeight="1">
      <c r="A61" s="330" t="s">
        <v>326</v>
      </c>
      <c r="B61" s="331">
        <v>4</v>
      </c>
      <c r="C61" s="314">
        <v>9</v>
      </c>
      <c r="D61" s="315">
        <v>9</v>
      </c>
      <c r="E61" s="316">
        <v>8.6</v>
      </c>
      <c r="F61" s="316"/>
      <c r="G61" s="317">
        <v>17.600000000000001</v>
      </c>
      <c r="H61" s="314">
        <v>8</v>
      </c>
      <c r="I61" s="315">
        <v>6</v>
      </c>
      <c r="J61" s="316">
        <v>8.4499999999999993</v>
      </c>
      <c r="K61" s="316"/>
      <c r="L61" s="317">
        <v>14.45</v>
      </c>
      <c r="M61" s="314">
        <v>9</v>
      </c>
      <c r="N61" s="315">
        <v>7.5</v>
      </c>
      <c r="O61" s="316">
        <v>6.8</v>
      </c>
      <c r="P61" s="316"/>
      <c r="Q61" s="317">
        <v>14.3</v>
      </c>
      <c r="R61" s="314">
        <v>8</v>
      </c>
      <c r="S61" s="315">
        <v>8</v>
      </c>
      <c r="T61" s="316">
        <v>7.8</v>
      </c>
      <c r="U61" s="316"/>
      <c r="V61" s="317">
        <v>15.8</v>
      </c>
      <c r="W61" s="318">
        <v>62.149999999999991</v>
      </c>
      <c r="X61" s="337"/>
    </row>
    <row r="62" spans="1:24" ht="12.75" customHeight="1">
      <c r="A62" s="330" t="s">
        <v>327</v>
      </c>
      <c r="B62" s="331">
        <v>6</v>
      </c>
      <c r="C62" s="314">
        <v>9</v>
      </c>
      <c r="D62" s="315">
        <v>9</v>
      </c>
      <c r="E62" s="316">
        <v>7.8</v>
      </c>
      <c r="F62" s="316"/>
      <c r="G62" s="317">
        <v>16.8</v>
      </c>
      <c r="H62" s="314">
        <v>8</v>
      </c>
      <c r="I62" s="315">
        <v>8</v>
      </c>
      <c r="J62" s="316">
        <v>8.4</v>
      </c>
      <c r="K62" s="316"/>
      <c r="L62" s="317">
        <v>16.399999999999999</v>
      </c>
      <c r="M62" s="314">
        <v>9</v>
      </c>
      <c r="N62" s="315">
        <v>8</v>
      </c>
      <c r="O62" s="316">
        <v>5.9</v>
      </c>
      <c r="P62" s="316"/>
      <c r="Q62" s="317">
        <v>13.9</v>
      </c>
      <c r="R62" s="314">
        <v>9</v>
      </c>
      <c r="S62" s="315">
        <v>8</v>
      </c>
      <c r="T62" s="316">
        <v>7.8</v>
      </c>
      <c r="U62" s="316"/>
      <c r="V62" s="317">
        <v>15.8</v>
      </c>
      <c r="W62" s="318">
        <v>62.900000000000006</v>
      </c>
      <c r="X62" s="337"/>
    </row>
    <row r="63" spans="1:24" ht="12.75" customHeight="1">
      <c r="A63" s="330" t="s">
        <v>328</v>
      </c>
      <c r="B63" s="331">
        <v>4</v>
      </c>
      <c r="C63" s="314">
        <v>9</v>
      </c>
      <c r="D63" s="315">
        <v>9</v>
      </c>
      <c r="E63" s="316">
        <v>8.5</v>
      </c>
      <c r="F63" s="316"/>
      <c r="G63" s="317">
        <v>17.5</v>
      </c>
      <c r="H63" s="314">
        <v>8</v>
      </c>
      <c r="I63" s="315">
        <v>8</v>
      </c>
      <c r="J63" s="316">
        <v>9.1</v>
      </c>
      <c r="K63" s="316"/>
      <c r="L63" s="317">
        <v>17.100000000000001</v>
      </c>
      <c r="M63" s="314">
        <v>9</v>
      </c>
      <c r="N63" s="315">
        <v>9</v>
      </c>
      <c r="O63" s="316">
        <v>8.9</v>
      </c>
      <c r="P63" s="316"/>
      <c r="Q63" s="317">
        <v>17.899999999999999</v>
      </c>
      <c r="R63" s="314">
        <v>9</v>
      </c>
      <c r="S63" s="315">
        <v>9</v>
      </c>
      <c r="T63" s="316">
        <v>8</v>
      </c>
      <c r="U63" s="316"/>
      <c r="V63" s="317">
        <v>17</v>
      </c>
      <c r="W63" s="318">
        <v>69.5</v>
      </c>
      <c r="X63" s="337"/>
    </row>
    <row r="64" spans="1:24" ht="12.75" customHeight="1">
      <c r="A64" s="188" t="s">
        <v>96</v>
      </c>
      <c r="B64" s="320">
        <v>3</v>
      </c>
      <c r="C64" s="314"/>
      <c r="D64" s="315"/>
      <c r="E64" s="316"/>
      <c r="F64" s="316"/>
      <c r="G64" s="317">
        <v>0</v>
      </c>
      <c r="H64" s="314"/>
      <c r="I64" s="315"/>
      <c r="J64" s="316"/>
      <c r="K64" s="316"/>
      <c r="L64" s="317">
        <v>0</v>
      </c>
      <c r="M64" s="314"/>
      <c r="N64" s="315"/>
      <c r="O64" s="316"/>
      <c r="P64" s="316"/>
      <c r="Q64" s="317">
        <v>0</v>
      </c>
      <c r="R64" s="314"/>
      <c r="S64" s="315"/>
      <c r="T64" s="316"/>
      <c r="U64" s="316"/>
      <c r="V64" s="317">
        <v>0</v>
      </c>
      <c r="W64" s="318">
        <v>0</v>
      </c>
      <c r="X64" s="337"/>
    </row>
    <row r="65" spans="1:24" ht="16.5" customHeight="1" thickBot="1">
      <c r="A65" s="155" t="s">
        <v>269</v>
      </c>
      <c r="B65" s="321"/>
      <c r="C65" s="322"/>
      <c r="D65" s="323"/>
      <c r="E65" s="324"/>
      <c r="F65" s="324"/>
      <c r="G65" s="325">
        <v>51.900000000000006</v>
      </c>
      <c r="H65" s="322"/>
      <c r="I65" s="323"/>
      <c r="J65" s="324"/>
      <c r="K65" s="324"/>
      <c r="L65" s="325">
        <v>49.3</v>
      </c>
      <c r="M65" s="322"/>
      <c r="N65" s="323"/>
      <c r="O65" s="324"/>
      <c r="P65" s="324"/>
      <c r="Q65" s="325">
        <v>48.5</v>
      </c>
      <c r="R65" s="322"/>
      <c r="S65" s="323"/>
      <c r="T65" s="324"/>
      <c r="U65" s="324"/>
      <c r="V65" s="325">
        <v>48.8</v>
      </c>
      <c r="W65" s="326">
        <v>198.5</v>
      </c>
      <c r="X65" s="327">
        <v>1</v>
      </c>
    </row>
    <row r="66" spans="1:24" s="128" customFormat="1" ht="12.75" customHeight="1" thickTop="1">
      <c r="A66" s="212" t="s">
        <v>90</v>
      </c>
      <c r="B66" s="334" t="s">
        <v>86</v>
      </c>
      <c r="C66" s="305" t="s">
        <v>79</v>
      </c>
      <c r="D66" s="306" t="s">
        <v>64</v>
      </c>
      <c r="E66" s="307" t="s">
        <v>65</v>
      </c>
      <c r="F66" s="308" t="s">
        <v>70</v>
      </c>
      <c r="G66" s="309" t="s">
        <v>2</v>
      </c>
      <c r="H66" s="305" t="s">
        <v>79</v>
      </c>
      <c r="I66" s="306" t="s">
        <v>64</v>
      </c>
      <c r="J66" s="307" t="s">
        <v>65</v>
      </c>
      <c r="K66" s="308" t="s">
        <v>70</v>
      </c>
      <c r="L66" s="309" t="s">
        <v>3</v>
      </c>
      <c r="M66" s="305" t="s">
        <v>79</v>
      </c>
      <c r="N66" s="306" t="s">
        <v>64</v>
      </c>
      <c r="O66" s="307" t="s">
        <v>65</v>
      </c>
      <c r="P66" s="308" t="s">
        <v>70</v>
      </c>
      <c r="Q66" s="309" t="s">
        <v>4</v>
      </c>
      <c r="R66" s="305" t="s">
        <v>79</v>
      </c>
      <c r="S66" s="306" t="s">
        <v>64</v>
      </c>
      <c r="T66" s="307" t="s">
        <v>65</v>
      </c>
      <c r="U66" s="308" t="s">
        <v>70</v>
      </c>
      <c r="V66" s="309" t="s">
        <v>1</v>
      </c>
      <c r="W66" s="310" t="s">
        <v>11</v>
      </c>
      <c r="X66" s="311" t="s">
        <v>17</v>
      </c>
    </row>
    <row r="67" spans="1:24" ht="12.75" customHeight="1">
      <c r="A67" s="188" t="s">
        <v>138</v>
      </c>
      <c r="B67" s="320">
        <v>6</v>
      </c>
      <c r="C67" s="416">
        <v>7</v>
      </c>
      <c r="D67" s="315">
        <v>7</v>
      </c>
      <c r="E67" s="316">
        <v>8.0500000000000007</v>
      </c>
      <c r="F67" s="316"/>
      <c r="G67" s="317">
        <v>15.05</v>
      </c>
      <c r="H67" s="416">
        <v>6</v>
      </c>
      <c r="I67" s="315">
        <v>6</v>
      </c>
      <c r="J67" s="316">
        <v>9.4</v>
      </c>
      <c r="K67" s="316"/>
      <c r="L67" s="317">
        <v>15.4</v>
      </c>
      <c r="M67" s="416">
        <v>7</v>
      </c>
      <c r="N67" s="315">
        <v>7</v>
      </c>
      <c r="O67" s="316">
        <v>9</v>
      </c>
      <c r="P67" s="316"/>
      <c r="Q67" s="317">
        <v>16</v>
      </c>
      <c r="R67" s="416">
        <v>8</v>
      </c>
      <c r="S67" s="315">
        <v>8</v>
      </c>
      <c r="T67" s="316">
        <v>7.5</v>
      </c>
      <c r="U67" s="316"/>
      <c r="V67" s="317">
        <v>15.5</v>
      </c>
      <c r="W67" s="318">
        <v>61.95</v>
      </c>
      <c r="X67" s="337"/>
    </row>
    <row r="68" spans="1:24" ht="12.75" customHeight="1">
      <c r="A68" s="188" t="s">
        <v>139</v>
      </c>
      <c r="B68" s="320">
        <v>4</v>
      </c>
      <c r="C68" s="416">
        <v>7</v>
      </c>
      <c r="D68" s="315">
        <v>7</v>
      </c>
      <c r="E68" s="316">
        <v>6.95</v>
      </c>
      <c r="F68" s="316"/>
      <c r="G68" s="317">
        <v>13.95</v>
      </c>
      <c r="H68" s="416">
        <v>6</v>
      </c>
      <c r="I68" s="315">
        <v>6</v>
      </c>
      <c r="J68" s="316">
        <v>7.2</v>
      </c>
      <c r="K68" s="316"/>
      <c r="L68" s="317">
        <v>13.2</v>
      </c>
      <c r="M68" s="416">
        <v>7</v>
      </c>
      <c r="N68" s="315">
        <v>6.5</v>
      </c>
      <c r="O68" s="316">
        <v>7.8</v>
      </c>
      <c r="P68" s="316"/>
      <c r="Q68" s="317">
        <v>14.3</v>
      </c>
      <c r="R68" s="416">
        <v>7</v>
      </c>
      <c r="S68" s="315">
        <v>7</v>
      </c>
      <c r="T68" s="316">
        <v>7.1</v>
      </c>
      <c r="U68" s="316"/>
      <c r="V68" s="317">
        <v>14.1</v>
      </c>
      <c r="W68" s="318">
        <v>55.550000000000004</v>
      </c>
      <c r="X68" s="337"/>
    </row>
    <row r="69" spans="1:24" ht="12.75" customHeight="1">
      <c r="A69" s="188" t="s">
        <v>140</v>
      </c>
      <c r="B69" s="320">
        <v>5</v>
      </c>
      <c r="C69" s="416"/>
      <c r="D69" s="315"/>
      <c r="E69" s="316"/>
      <c r="F69" s="316"/>
      <c r="G69" s="317">
        <v>0</v>
      </c>
      <c r="H69" s="416"/>
      <c r="I69" s="315"/>
      <c r="J69" s="316"/>
      <c r="K69" s="316"/>
      <c r="L69" s="317">
        <v>0</v>
      </c>
      <c r="M69" s="416"/>
      <c r="N69" s="315"/>
      <c r="O69" s="316"/>
      <c r="P69" s="316"/>
      <c r="Q69" s="317">
        <v>0</v>
      </c>
      <c r="R69" s="416"/>
      <c r="S69" s="315"/>
      <c r="T69" s="316"/>
      <c r="U69" s="316"/>
      <c r="V69" s="317">
        <v>0</v>
      </c>
      <c r="W69" s="318">
        <v>0</v>
      </c>
      <c r="X69" s="337"/>
    </row>
    <row r="70" spans="1:24" ht="12.75" customHeight="1">
      <c r="A70" s="188" t="s">
        <v>141</v>
      </c>
      <c r="B70" s="320">
        <v>4</v>
      </c>
      <c r="C70" s="416">
        <v>9</v>
      </c>
      <c r="D70" s="315">
        <v>9</v>
      </c>
      <c r="E70" s="316">
        <v>8.85</v>
      </c>
      <c r="F70" s="316"/>
      <c r="G70" s="317">
        <v>17.850000000000001</v>
      </c>
      <c r="H70" s="416">
        <v>8</v>
      </c>
      <c r="I70" s="315">
        <v>8</v>
      </c>
      <c r="J70" s="316">
        <v>9.1</v>
      </c>
      <c r="K70" s="316"/>
      <c r="L70" s="317">
        <v>17.100000000000001</v>
      </c>
      <c r="M70" s="416">
        <v>7</v>
      </c>
      <c r="N70" s="315">
        <v>7</v>
      </c>
      <c r="O70" s="316">
        <v>7.8</v>
      </c>
      <c r="P70" s="316"/>
      <c r="Q70" s="317">
        <v>14.8</v>
      </c>
      <c r="R70" s="416">
        <v>8</v>
      </c>
      <c r="S70" s="315">
        <v>8</v>
      </c>
      <c r="T70" s="316">
        <v>8.4</v>
      </c>
      <c r="U70" s="316"/>
      <c r="V70" s="317">
        <v>16.399999999999999</v>
      </c>
      <c r="W70" s="318">
        <v>66.150000000000006</v>
      </c>
      <c r="X70" s="337"/>
    </row>
    <row r="71" spans="1:24" ht="12.75" customHeight="1">
      <c r="A71" s="188" t="s">
        <v>185</v>
      </c>
      <c r="B71" s="320">
        <v>3</v>
      </c>
      <c r="C71" s="416">
        <v>7</v>
      </c>
      <c r="D71" s="315">
        <v>7</v>
      </c>
      <c r="E71" s="316">
        <v>7.05</v>
      </c>
      <c r="F71" s="316"/>
      <c r="G71" s="317">
        <v>14.05</v>
      </c>
      <c r="H71" s="416">
        <v>6</v>
      </c>
      <c r="I71" s="315">
        <v>6</v>
      </c>
      <c r="J71" s="316">
        <v>8.1</v>
      </c>
      <c r="K71" s="316"/>
      <c r="L71" s="317">
        <v>14.1</v>
      </c>
      <c r="M71" s="416">
        <v>6</v>
      </c>
      <c r="N71" s="315">
        <v>6</v>
      </c>
      <c r="O71" s="316">
        <v>8</v>
      </c>
      <c r="P71" s="316"/>
      <c r="Q71" s="317">
        <v>14</v>
      </c>
      <c r="R71" s="416">
        <v>7</v>
      </c>
      <c r="S71" s="315">
        <v>7</v>
      </c>
      <c r="T71" s="316">
        <v>6.9</v>
      </c>
      <c r="U71" s="316"/>
      <c r="V71" s="317">
        <v>13.9</v>
      </c>
      <c r="W71" s="318">
        <v>56.05</v>
      </c>
      <c r="X71" s="337"/>
    </row>
    <row r="72" spans="1:24" ht="16.5" customHeight="1" thickBot="1">
      <c r="A72" s="155" t="s">
        <v>90</v>
      </c>
      <c r="B72" s="321"/>
      <c r="C72" s="322"/>
      <c r="D72" s="323"/>
      <c r="E72" s="324"/>
      <c r="F72" s="324"/>
      <c r="G72" s="325">
        <v>46.95</v>
      </c>
      <c r="H72" s="322"/>
      <c r="I72" s="323"/>
      <c r="J72" s="324"/>
      <c r="K72" s="324"/>
      <c r="L72" s="325">
        <v>46.6</v>
      </c>
      <c r="M72" s="322"/>
      <c r="N72" s="323"/>
      <c r="O72" s="324"/>
      <c r="P72" s="324"/>
      <c r="Q72" s="325">
        <v>45.1</v>
      </c>
      <c r="R72" s="322"/>
      <c r="S72" s="323"/>
      <c r="T72" s="324"/>
      <c r="U72" s="324"/>
      <c r="V72" s="325">
        <v>46</v>
      </c>
      <c r="W72" s="326">
        <v>184.65</v>
      </c>
      <c r="X72" s="327">
        <v>2</v>
      </c>
    </row>
    <row r="73" spans="1:24" s="128" customFormat="1" ht="12.75" customHeight="1" thickTop="1">
      <c r="A73" s="278" t="s">
        <v>159</v>
      </c>
      <c r="B73" s="304" t="s">
        <v>86</v>
      </c>
      <c r="C73" s="305" t="s">
        <v>79</v>
      </c>
      <c r="D73" s="306" t="s">
        <v>64</v>
      </c>
      <c r="E73" s="307" t="s">
        <v>65</v>
      </c>
      <c r="F73" s="308" t="s">
        <v>70</v>
      </c>
      <c r="G73" s="309" t="s">
        <v>2</v>
      </c>
      <c r="H73" s="305" t="s">
        <v>79</v>
      </c>
      <c r="I73" s="306" t="s">
        <v>64</v>
      </c>
      <c r="J73" s="307" t="s">
        <v>65</v>
      </c>
      <c r="K73" s="308" t="s">
        <v>70</v>
      </c>
      <c r="L73" s="309" t="s">
        <v>3</v>
      </c>
      <c r="M73" s="305" t="s">
        <v>79</v>
      </c>
      <c r="N73" s="306" t="s">
        <v>64</v>
      </c>
      <c r="O73" s="307" t="s">
        <v>65</v>
      </c>
      <c r="P73" s="308" t="s">
        <v>70</v>
      </c>
      <c r="Q73" s="309" t="s">
        <v>4</v>
      </c>
      <c r="R73" s="305" t="s">
        <v>79</v>
      </c>
      <c r="S73" s="306" t="s">
        <v>64</v>
      </c>
      <c r="T73" s="307" t="s">
        <v>65</v>
      </c>
      <c r="U73" s="308" t="s">
        <v>70</v>
      </c>
      <c r="V73" s="309" t="s">
        <v>1</v>
      </c>
      <c r="W73" s="310" t="s">
        <v>11</v>
      </c>
      <c r="X73" s="311" t="s">
        <v>17</v>
      </c>
    </row>
    <row r="74" spans="1:24" ht="12.75" customHeight="1">
      <c r="A74" s="341" t="s">
        <v>188</v>
      </c>
      <c r="B74" s="336">
        <v>3</v>
      </c>
      <c r="C74" s="314">
        <v>7</v>
      </c>
      <c r="D74" s="315">
        <v>7</v>
      </c>
      <c r="E74" s="316">
        <v>7.25</v>
      </c>
      <c r="F74" s="316"/>
      <c r="G74" s="317">
        <v>14.25</v>
      </c>
      <c r="H74" s="314">
        <v>6</v>
      </c>
      <c r="I74" s="315">
        <v>6</v>
      </c>
      <c r="J74" s="316">
        <v>8.85</v>
      </c>
      <c r="K74" s="316"/>
      <c r="L74" s="317">
        <v>14.85</v>
      </c>
      <c r="M74" s="314">
        <v>6</v>
      </c>
      <c r="N74" s="315">
        <v>6</v>
      </c>
      <c r="O74" s="316">
        <v>7.6</v>
      </c>
      <c r="P74" s="316"/>
      <c r="Q74" s="317">
        <v>13.6</v>
      </c>
      <c r="R74" s="314">
        <v>7</v>
      </c>
      <c r="S74" s="315">
        <v>7</v>
      </c>
      <c r="T74" s="316">
        <v>7</v>
      </c>
      <c r="U74" s="316"/>
      <c r="V74" s="317">
        <v>14</v>
      </c>
      <c r="W74" s="318">
        <v>56.7</v>
      </c>
      <c r="X74" s="337"/>
    </row>
    <row r="75" spans="1:24" ht="12.75" customHeight="1">
      <c r="A75" s="335" t="s">
        <v>189</v>
      </c>
      <c r="B75" s="336">
        <v>2</v>
      </c>
      <c r="C75" s="314">
        <v>7</v>
      </c>
      <c r="D75" s="315">
        <v>7</v>
      </c>
      <c r="E75" s="316">
        <v>8.25</v>
      </c>
      <c r="F75" s="316"/>
      <c r="G75" s="317">
        <v>15.25</v>
      </c>
      <c r="H75" s="314">
        <v>6</v>
      </c>
      <c r="I75" s="315">
        <v>6</v>
      </c>
      <c r="J75" s="316">
        <v>9.1</v>
      </c>
      <c r="K75" s="316"/>
      <c r="L75" s="317">
        <v>15.1</v>
      </c>
      <c r="M75" s="314">
        <v>9</v>
      </c>
      <c r="N75" s="315">
        <v>8.5</v>
      </c>
      <c r="O75" s="316">
        <v>6.6</v>
      </c>
      <c r="P75" s="316"/>
      <c r="Q75" s="317">
        <v>15.1</v>
      </c>
      <c r="R75" s="314">
        <v>8</v>
      </c>
      <c r="S75" s="315">
        <v>8</v>
      </c>
      <c r="T75" s="316">
        <v>7.6</v>
      </c>
      <c r="U75" s="316"/>
      <c r="V75" s="317">
        <v>15.6</v>
      </c>
      <c r="W75" s="318">
        <v>61.050000000000004</v>
      </c>
      <c r="X75" s="337"/>
    </row>
    <row r="76" spans="1:24" ht="12.75" customHeight="1">
      <c r="A76" s="335" t="s">
        <v>190</v>
      </c>
      <c r="B76" s="336">
        <v>3</v>
      </c>
      <c r="C76" s="314">
        <v>7</v>
      </c>
      <c r="D76" s="315">
        <v>7</v>
      </c>
      <c r="E76" s="316">
        <v>6.9</v>
      </c>
      <c r="F76" s="316"/>
      <c r="G76" s="317">
        <v>13.9</v>
      </c>
      <c r="H76" s="314">
        <v>6</v>
      </c>
      <c r="I76" s="315">
        <v>6</v>
      </c>
      <c r="J76" s="316">
        <v>8</v>
      </c>
      <c r="K76" s="316"/>
      <c r="L76" s="317">
        <v>14</v>
      </c>
      <c r="M76" s="314">
        <v>7</v>
      </c>
      <c r="N76" s="315">
        <v>6</v>
      </c>
      <c r="O76" s="316">
        <v>6.6</v>
      </c>
      <c r="P76" s="316"/>
      <c r="Q76" s="317">
        <v>12.6</v>
      </c>
      <c r="R76" s="314">
        <v>8</v>
      </c>
      <c r="S76" s="315">
        <v>8</v>
      </c>
      <c r="T76" s="316">
        <v>7.7</v>
      </c>
      <c r="U76" s="316"/>
      <c r="V76" s="317">
        <v>15.7</v>
      </c>
      <c r="W76" s="318">
        <v>56.2</v>
      </c>
      <c r="X76" s="337"/>
    </row>
    <row r="77" spans="1:24" ht="12.75" customHeight="1">
      <c r="A77" s="335" t="s">
        <v>191</v>
      </c>
      <c r="B77" s="336">
        <v>3</v>
      </c>
      <c r="C77" s="314"/>
      <c r="D77" s="315"/>
      <c r="E77" s="316"/>
      <c r="F77" s="316"/>
      <c r="G77" s="317">
        <v>0</v>
      </c>
      <c r="H77" s="314"/>
      <c r="I77" s="315"/>
      <c r="J77" s="316"/>
      <c r="K77" s="316"/>
      <c r="L77" s="317">
        <v>0</v>
      </c>
      <c r="M77" s="314"/>
      <c r="N77" s="315"/>
      <c r="O77" s="316"/>
      <c r="P77" s="316"/>
      <c r="Q77" s="317">
        <v>0</v>
      </c>
      <c r="R77" s="314"/>
      <c r="S77" s="315"/>
      <c r="T77" s="316"/>
      <c r="U77" s="316"/>
      <c r="V77" s="317">
        <v>0</v>
      </c>
      <c r="W77" s="318">
        <v>0</v>
      </c>
      <c r="X77" s="337"/>
    </row>
    <row r="78" spans="1:24" ht="12.75" customHeight="1">
      <c r="A78" s="188" t="s">
        <v>192</v>
      </c>
      <c r="B78" s="320">
        <v>3</v>
      </c>
      <c r="C78" s="314">
        <v>9</v>
      </c>
      <c r="D78" s="315">
        <v>9</v>
      </c>
      <c r="E78" s="316">
        <v>8.25</v>
      </c>
      <c r="F78" s="316"/>
      <c r="G78" s="317">
        <v>17.25</v>
      </c>
      <c r="H78" s="314">
        <v>8</v>
      </c>
      <c r="I78" s="315">
        <v>8</v>
      </c>
      <c r="J78" s="316">
        <v>7.2</v>
      </c>
      <c r="K78" s="316"/>
      <c r="L78" s="317">
        <v>15.2</v>
      </c>
      <c r="M78" s="314">
        <v>9</v>
      </c>
      <c r="N78" s="315">
        <v>9</v>
      </c>
      <c r="O78" s="316">
        <v>5.8</v>
      </c>
      <c r="P78" s="316"/>
      <c r="Q78" s="317">
        <v>14.8</v>
      </c>
      <c r="R78" s="314">
        <v>8</v>
      </c>
      <c r="S78" s="315">
        <v>8</v>
      </c>
      <c r="T78" s="316">
        <v>7.5</v>
      </c>
      <c r="U78" s="316"/>
      <c r="V78" s="317">
        <v>15.5</v>
      </c>
      <c r="W78" s="318">
        <v>62.75</v>
      </c>
      <c r="X78" s="337"/>
    </row>
    <row r="79" spans="1:24" ht="16.5" customHeight="1" thickBot="1">
      <c r="A79" s="155" t="s">
        <v>159</v>
      </c>
      <c r="B79" s="321"/>
      <c r="C79" s="322"/>
      <c r="D79" s="323"/>
      <c r="E79" s="324"/>
      <c r="F79" s="324"/>
      <c r="G79" s="325">
        <v>46.75</v>
      </c>
      <c r="H79" s="322"/>
      <c r="I79" s="323"/>
      <c r="J79" s="324"/>
      <c r="K79" s="324"/>
      <c r="L79" s="325">
        <v>45.15</v>
      </c>
      <c r="M79" s="322"/>
      <c r="N79" s="323"/>
      <c r="O79" s="324"/>
      <c r="P79" s="324"/>
      <c r="Q79" s="325">
        <v>43.5</v>
      </c>
      <c r="R79" s="322"/>
      <c r="S79" s="323"/>
      <c r="T79" s="324"/>
      <c r="U79" s="324"/>
      <c r="V79" s="325">
        <v>46.8</v>
      </c>
      <c r="W79" s="326">
        <v>182.2</v>
      </c>
      <c r="X79" s="327">
        <v>3</v>
      </c>
    </row>
    <row r="80" spans="1:24" s="128" customFormat="1" ht="12.75" customHeight="1" thickTop="1">
      <c r="A80" s="278" t="s">
        <v>184</v>
      </c>
      <c r="B80" s="304" t="s">
        <v>86</v>
      </c>
      <c r="C80" s="305" t="s">
        <v>79</v>
      </c>
      <c r="D80" s="306" t="s">
        <v>64</v>
      </c>
      <c r="E80" s="307" t="s">
        <v>65</v>
      </c>
      <c r="F80" s="308" t="s">
        <v>70</v>
      </c>
      <c r="G80" s="309" t="s">
        <v>2</v>
      </c>
      <c r="H80" s="305" t="s">
        <v>79</v>
      </c>
      <c r="I80" s="306" t="s">
        <v>64</v>
      </c>
      <c r="J80" s="307" t="s">
        <v>65</v>
      </c>
      <c r="K80" s="308" t="s">
        <v>70</v>
      </c>
      <c r="L80" s="309" t="s">
        <v>3</v>
      </c>
      <c r="M80" s="305" t="s">
        <v>79</v>
      </c>
      <c r="N80" s="306" t="s">
        <v>64</v>
      </c>
      <c r="O80" s="307" t="s">
        <v>65</v>
      </c>
      <c r="P80" s="308" t="s">
        <v>70</v>
      </c>
      <c r="Q80" s="309" t="s">
        <v>4</v>
      </c>
      <c r="R80" s="305" t="s">
        <v>79</v>
      </c>
      <c r="S80" s="306" t="s">
        <v>64</v>
      </c>
      <c r="T80" s="307" t="s">
        <v>65</v>
      </c>
      <c r="U80" s="308" t="s">
        <v>70</v>
      </c>
      <c r="V80" s="309" t="s">
        <v>1</v>
      </c>
      <c r="W80" s="310" t="s">
        <v>11</v>
      </c>
      <c r="X80" s="311" t="s">
        <v>17</v>
      </c>
    </row>
    <row r="81" spans="1:24" ht="12.75" customHeight="1">
      <c r="A81" s="341" t="s">
        <v>193</v>
      </c>
      <c r="B81" s="336">
        <v>2</v>
      </c>
      <c r="C81" s="416"/>
      <c r="D81" s="315"/>
      <c r="E81" s="316"/>
      <c r="F81" s="316"/>
      <c r="G81" s="317">
        <v>0</v>
      </c>
      <c r="H81" s="416">
        <v>6</v>
      </c>
      <c r="I81" s="315">
        <v>6</v>
      </c>
      <c r="J81" s="316">
        <v>8.5</v>
      </c>
      <c r="K81" s="316"/>
      <c r="L81" s="317">
        <v>14.5</v>
      </c>
      <c r="M81" s="416">
        <v>9</v>
      </c>
      <c r="N81" s="315">
        <v>8.5</v>
      </c>
      <c r="O81" s="316">
        <v>6.4</v>
      </c>
      <c r="P81" s="316"/>
      <c r="Q81" s="317">
        <v>14.9</v>
      </c>
      <c r="R81" s="416">
        <v>8</v>
      </c>
      <c r="S81" s="315">
        <v>8</v>
      </c>
      <c r="T81" s="316">
        <v>7.6</v>
      </c>
      <c r="U81" s="316"/>
      <c r="V81" s="317">
        <v>15.6</v>
      </c>
      <c r="W81" s="318">
        <v>45</v>
      </c>
      <c r="X81" s="337"/>
    </row>
    <row r="82" spans="1:24" ht="12.75" customHeight="1">
      <c r="A82" s="335" t="s">
        <v>194</v>
      </c>
      <c r="B82" s="336">
        <v>3</v>
      </c>
      <c r="C82" s="314">
        <v>7</v>
      </c>
      <c r="D82" s="315">
        <v>7</v>
      </c>
      <c r="E82" s="316">
        <v>8.6999999999999993</v>
      </c>
      <c r="F82" s="316"/>
      <c r="G82" s="317">
        <v>15.7</v>
      </c>
      <c r="H82" s="314"/>
      <c r="I82" s="315"/>
      <c r="J82" s="316"/>
      <c r="K82" s="316"/>
      <c r="L82" s="317">
        <v>0</v>
      </c>
      <c r="M82" s="314"/>
      <c r="N82" s="315"/>
      <c r="O82" s="316"/>
      <c r="P82" s="316"/>
      <c r="Q82" s="317">
        <v>0</v>
      </c>
      <c r="R82" s="314">
        <v>8</v>
      </c>
      <c r="S82" s="315">
        <v>8</v>
      </c>
      <c r="T82" s="316">
        <v>7.7</v>
      </c>
      <c r="U82" s="316"/>
      <c r="V82" s="317">
        <v>15.7</v>
      </c>
      <c r="W82" s="318">
        <v>31.4</v>
      </c>
      <c r="X82" s="337"/>
    </row>
    <row r="83" spans="1:24" ht="12.75" customHeight="1">
      <c r="A83" s="335" t="s">
        <v>195</v>
      </c>
      <c r="B83" s="336">
        <v>3</v>
      </c>
      <c r="C83" s="314">
        <v>7</v>
      </c>
      <c r="D83" s="315">
        <v>7</v>
      </c>
      <c r="E83" s="316">
        <v>7.45</v>
      </c>
      <c r="F83" s="316"/>
      <c r="G83" s="317">
        <v>14.45</v>
      </c>
      <c r="H83" s="314">
        <v>6</v>
      </c>
      <c r="I83" s="315">
        <v>6</v>
      </c>
      <c r="J83" s="316">
        <v>7.2</v>
      </c>
      <c r="K83" s="316"/>
      <c r="L83" s="317">
        <v>13.2</v>
      </c>
      <c r="M83" s="314">
        <v>7</v>
      </c>
      <c r="N83" s="315">
        <v>6</v>
      </c>
      <c r="O83" s="316">
        <v>5.8</v>
      </c>
      <c r="P83" s="316"/>
      <c r="Q83" s="317">
        <v>11.8</v>
      </c>
      <c r="R83" s="314"/>
      <c r="S83" s="315"/>
      <c r="T83" s="316"/>
      <c r="U83" s="316"/>
      <c r="V83" s="317">
        <v>0</v>
      </c>
      <c r="W83" s="318">
        <v>39.450000000000003</v>
      </c>
      <c r="X83" s="337"/>
    </row>
    <row r="84" spans="1:24" ht="12.75" customHeight="1">
      <c r="A84" s="335" t="s">
        <v>196</v>
      </c>
      <c r="B84" s="336">
        <v>5</v>
      </c>
      <c r="C84" s="314">
        <v>7</v>
      </c>
      <c r="D84" s="315">
        <v>7</v>
      </c>
      <c r="E84" s="316">
        <v>6.9</v>
      </c>
      <c r="F84" s="316"/>
      <c r="G84" s="317">
        <v>13.9</v>
      </c>
      <c r="H84" s="314"/>
      <c r="I84" s="315"/>
      <c r="J84" s="316"/>
      <c r="K84" s="316"/>
      <c r="L84" s="317">
        <v>0</v>
      </c>
      <c r="M84" s="314"/>
      <c r="N84" s="315"/>
      <c r="O84" s="316"/>
      <c r="P84" s="316"/>
      <c r="Q84" s="317">
        <v>0</v>
      </c>
      <c r="R84" s="314">
        <v>7</v>
      </c>
      <c r="S84" s="315">
        <v>7</v>
      </c>
      <c r="T84" s="316">
        <v>6</v>
      </c>
      <c r="U84" s="316"/>
      <c r="V84" s="317">
        <v>13</v>
      </c>
      <c r="W84" s="318">
        <v>26.9</v>
      </c>
      <c r="X84" s="337"/>
    </row>
    <row r="85" spans="1:24" ht="12.75" customHeight="1">
      <c r="A85" s="335" t="s">
        <v>197</v>
      </c>
      <c r="B85" s="336">
        <v>5</v>
      </c>
      <c r="C85" s="314"/>
      <c r="D85" s="315"/>
      <c r="E85" s="316"/>
      <c r="F85" s="316"/>
      <c r="G85" s="317">
        <v>0</v>
      </c>
      <c r="H85" s="314">
        <v>6</v>
      </c>
      <c r="I85" s="315">
        <v>6</v>
      </c>
      <c r="J85" s="316">
        <v>7.85</v>
      </c>
      <c r="K85" s="316"/>
      <c r="L85" s="317">
        <v>13.85</v>
      </c>
      <c r="M85" s="314"/>
      <c r="N85" s="315"/>
      <c r="O85" s="316"/>
      <c r="P85" s="316"/>
      <c r="Q85" s="317">
        <v>0</v>
      </c>
      <c r="R85" s="314">
        <v>8</v>
      </c>
      <c r="S85" s="315">
        <v>8</v>
      </c>
      <c r="T85" s="316">
        <v>5.8</v>
      </c>
      <c r="U85" s="316"/>
      <c r="V85" s="317">
        <v>13.8</v>
      </c>
      <c r="W85" s="318">
        <v>27.65</v>
      </c>
      <c r="X85" s="337"/>
    </row>
    <row r="86" spans="1:24" ht="12.75" customHeight="1">
      <c r="A86" s="188" t="s">
        <v>198</v>
      </c>
      <c r="B86" s="320">
        <v>8</v>
      </c>
      <c r="C86" s="314"/>
      <c r="D86" s="315"/>
      <c r="E86" s="316"/>
      <c r="F86" s="316"/>
      <c r="G86" s="317">
        <v>0</v>
      </c>
      <c r="H86" s="314"/>
      <c r="I86" s="315"/>
      <c r="J86" s="316"/>
      <c r="K86" s="316"/>
      <c r="L86" s="317">
        <v>0</v>
      </c>
      <c r="M86" s="314">
        <v>6</v>
      </c>
      <c r="N86" s="315">
        <v>5.5</v>
      </c>
      <c r="O86" s="316">
        <v>8.8000000000000007</v>
      </c>
      <c r="P86" s="316"/>
      <c r="Q86" s="317">
        <v>14.3</v>
      </c>
      <c r="R86" s="314"/>
      <c r="S86" s="315"/>
      <c r="T86" s="316"/>
      <c r="U86" s="316"/>
      <c r="V86" s="317">
        <v>0</v>
      </c>
      <c r="W86" s="318">
        <v>14.3</v>
      </c>
      <c r="X86" s="337"/>
    </row>
    <row r="87" spans="1:24" ht="12.75" customHeight="1">
      <c r="A87" s="188" t="s">
        <v>199</v>
      </c>
      <c r="B87" s="320">
        <v>2</v>
      </c>
      <c r="C87" s="314">
        <v>7</v>
      </c>
      <c r="D87" s="315">
        <v>7</v>
      </c>
      <c r="E87" s="316">
        <v>7.55</v>
      </c>
      <c r="F87" s="316"/>
      <c r="G87" s="317">
        <v>14.55</v>
      </c>
      <c r="H87" s="314">
        <v>6</v>
      </c>
      <c r="I87" s="315">
        <v>6</v>
      </c>
      <c r="J87" s="316">
        <v>7.6</v>
      </c>
      <c r="K87" s="316"/>
      <c r="L87" s="317">
        <v>13.6</v>
      </c>
      <c r="M87" s="314">
        <v>7</v>
      </c>
      <c r="N87" s="315">
        <v>7</v>
      </c>
      <c r="O87" s="316">
        <v>6.5</v>
      </c>
      <c r="P87" s="316"/>
      <c r="Q87" s="317">
        <v>13.5</v>
      </c>
      <c r="R87" s="314"/>
      <c r="S87" s="315"/>
      <c r="T87" s="316"/>
      <c r="U87" s="316"/>
      <c r="V87" s="317">
        <v>0</v>
      </c>
      <c r="W87" s="318">
        <v>41.65</v>
      </c>
      <c r="X87" s="337"/>
    </row>
    <row r="88" spans="1:24" ht="16.5" customHeight="1" thickBot="1">
      <c r="A88" s="155" t="s">
        <v>184</v>
      </c>
      <c r="B88" s="321"/>
      <c r="C88" s="322"/>
      <c r="D88" s="323"/>
      <c r="E88" s="324"/>
      <c r="F88" s="324"/>
      <c r="G88" s="325">
        <v>44.7</v>
      </c>
      <c r="H88" s="322"/>
      <c r="I88" s="323"/>
      <c r="J88" s="324"/>
      <c r="K88" s="324"/>
      <c r="L88" s="325">
        <v>41.95</v>
      </c>
      <c r="M88" s="322"/>
      <c r="N88" s="323"/>
      <c r="O88" s="324"/>
      <c r="P88" s="324"/>
      <c r="Q88" s="325">
        <v>42.7</v>
      </c>
      <c r="R88" s="322"/>
      <c r="S88" s="323"/>
      <c r="T88" s="324"/>
      <c r="U88" s="324"/>
      <c r="V88" s="325">
        <v>45.099999999999994</v>
      </c>
      <c r="W88" s="326">
        <v>174.45000000000002</v>
      </c>
      <c r="X88" s="327">
        <v>4</v>
      </c>
    </row>
    <row r="89" spans="1:24" s="128" customFormat="1" ht="12.75" customHeight="1" thickTop="1">
      <c r="A89" s="328" t="s">
        <v>146</v>
      </c>
      <c r="B89" s="329"/>
      <c r="C89" s="305" t="s">
        <v>79</v>
      </c>
      <c r="D89" s="306" t="s">
        <v>64</v>
      </c>
      <c r="E89" s="307" t="s">
        <v>65</v>
      </c>
      <c r="F89" s="308" t="s">
        <v>70</v>
      </c>
      <c r="G89" s="309" t="s">
        <v>2</v>
      </c>
      <c r="H89" s="305" t="s">
        <v>79</v>
      </c>
      <c r="I89" s="306" t="s">
        <v>64</v>
      </c>
      <c r="J89" s="307" t="s">
        <v>65</v>
      </c>
      <c r="K89" s="308" t="s">
        <v>70</v>
      </c>
      <c r="L89" s="309" t="s">
        <v>3</v>
      </c>
      <c r="M89" s="305" t="s">
        <v>79</v>
      </c>
      <c r="N89" s="306" t="s">
        <v>64</v>
      </c>
      <c r="O89" s="307" t="s">
        <v>65</v>
      </c>
      <c r="P89" s="308" t="s">
        <v>70</v>
      </c>
      <c r="Q89" s="309" t="s">
        <v>4</v>
      </c>
      <c r="R89" s="305" t="s">
        <v>79</v>
      </c>
      <c r="S89" s="306" t="s">
        <v>64</v>
      </c>
      <c r="T89" s="307" t="s">
        <v>65</v>
      </c>
      <c r="U89" s="308" t="s">
        <v>70</v>
      </c>
      <c r="V89" s="309" t="s">
        <v>1</v>
      </c>
      <c r="W89" s="310" t="s">
        <v>11</v>
      </c>
      <c r="X89" s="311" t="s">
        <v>17</v>
      </c>
    </row>
    <row r="90" spans="1:24" ht="12.75" customHeight="1">
      <c r="A90" s="338" t="s">
        <v>147</v>
      </c>
      <c r="B90" s="333">
        <v>7</v>
      </c>
      <c r="C90" s="314"/>
      <c r="D90" s="315"/>
      <c r="E90" s="316"/>
      <c r="F90" s="316"/>
      <c r="G90" s="317">
        <v>0</v>
      </c>
      <c r="H90" s="314"/>
      <c r="I90" s="315"/>
      <c r="J90" s="316"/>
      <c r="K90" s="316"/>
      <c r="L90" s="317">
        <v>0</v>
      </c>
      <c r="M90" s="314">
        <v>7</v>
      </c>
      <c r="N90" s="315">
        <v>7</v>
      </c>
      <c r="O90" s="316">
        <v>5.7</v>
      </c>
      <c r="P90" s="316"/>
      <c r="Q90" s="317">
        <v>12.7</v>
      </c>
      <c r="R90" s="314">
        <v>7</v>
      </c>
      <c r="S90" s="315">
        <v>7</v>
      </c>
      <c r="T90" s="316">
        <v>6.1</v>
      </c>
      <c r="U90" s="316"/>
      <c r="V90" s="317">
        <v>13.1</v>
      </c>
      <c r="W90" s="318">
        <v>25.799999999999997</v>
      </c>
      <c r="X90" s="337"/>
    </row>
    <row r="91" spans="1:24" ht="12.75" customHeight="1">
      <c r="A91" s="332" t="s">
        <v>148</v>
      </c>
      <c r="B91" s="333">
        <v>8</v>
      </c>
      <c r="C91" s="314">
        <v>6</v>
      </c>
      <c r="D91" s="315">
        <v>6</v>
      </c>
      <c r="E91" s="316">
        <v>7</v>
      </c>
      <c r="F91" s="316"/>
      <c r="G91" s="317">
        <v>13</v>
      </c>
      <c r="H91" s="314">
        <v>6</v>
      </c>
      <c r="I91" s="315">
        <v>6</v>
      </c>
      <c r="J91" s="316">
        <v>7.75</v>
      </c>
      <c r="K91" s="316"/>
      <c r="L91" s="317">
        <v>13.75</v>
      </c>
      <c r="M91" s="314"/>
      <c r="N91" s="315"/>
      <c r="O91" s="316"/>
      <c r="P91" s="316"/>
      <c r="Q91" s="317">
        <v>0</v>
      </c>
      <c r="R91" s="314"/>
      <c r="S91" s="315"/>
      <c r="T91" s="316"/>
      <c r="U91" s="316"/>
      <c r="V91" s="317">
        <v>0</v>
      </c>
      <c r="W91" s="318">
        <v>26.75</v>
      </c>
      <c r="X91" s="337"/>
    </row>
    <row r="92" spans="1:24" ht="12.75" customHeight="1">
      <c r="A92" s="332" t="s">
        <v>224</v>
      </c>
      <c r="B92" s="333">
        <v>5</v>
      </c>
      <c r="C92" s="314"/>
      <c r="D92" s="315"/>
      <c r="E92" s="316"/>
      <c r="F92" s="316"/>
      <c r="G92" s="317">
        <v>0</v>
      </c>
      <c r="H92" s="314"/>
      <c r="I92" s="315"/>
      <c r="J92" s="316"/>
      <c r="K92" s="316"/>
      <c r="L92" s="317">
        <v>0</v>
      </c>
      <c r="M92" s="314"/>
      <c r="N92" s="315"/>
      <c r="O92" s="316"/>
      <c r="P92" s="316"/>
      <c r="Q92" s="317">
        <v>0</v>
      </c>
      <c r="R92" s="314"/>
      <c r="S92" s="315"/>
      <c r="T92" s="316"/>
      <c r="U92" s="316"/>
      <c r="V92" s="317">
        <v>0</v>
      </c>
      <c r="W92" s="318">
        <v>0</v>
      </c>
      <c r="X92" s="337"/>
    </row>
    <row r="93" spans="1:24" ht="12.75" customHeight="1">
      <c r="A93" s="332" t="s">
        <v>225</v>
      </c>
      <c r="B93" s="333">
        <v>4</v>
      </c>
      <c r="C93" s="314">
        <v>7</v>
      </c>
      <c r="D93" s="315">
        <v>7</v>
      </c>
      <c r="E93" s="316">
        <v>7.7</v>
      </c>
      <c r="F93" s="316"/>
      <c r="G93" s="317">
        <v>14.7</v>
      </c>
      <c r="H93" s="314">
        <v>6</v>
      </c>
      <c r="I93" s="315">
        <v>6</v>
      </c>
      <c r="J93" s="316">
        <v>8.1</v>
      </c>
      <c r="K93" s="316"/>
      <c r="L93" s="317">
        <v>14.1</v>
      </c>
      <c r="M93" s="314">
        <v>7</v>
      </c>
      <c r="N93" s="315">
        <v>5.5</v>
      </c>
      <c r="O93" s="316">
        <v>6.7</v>
      </c>
      <c r="P93" s="316"/>
      <c r="Q93" s="317">
        <v>12.2</v>
      </c>
      <c r="R93" s="314">
        <v>7</v>
      </c>
      <c r="S93" s="315">
        <v>7</v>
      </c>
      <c r="T93" s="316">
        <v>7.7</v>
      </c>
      <c r="U93" s="316"/>
      <c r="V93" s="317">
        <v>14.7</v>
      </c>
      <c r="W93" s="318">
        <v>55.7</v>
      </c>
      <c r="X93" s="337"/>
    </row>
    <row r="94" spans="1:24" ht="12.75" customHeight="1">
      <c r="A94" s="332" t="s">
        <v>226</v>
      </c>
      <c r="B94" s="333">
        <v>4</v>
      </c>
      <c r="C94" s="314">
        <v>7</v>
      </c>
      <c r="D94" s="315">
        <v>7</v>
      </c>
      <c r="E94" s="316">
        <v>8.6</v>
      </c>
      <c r="F94" s="316"/>
      <c r="G94" s="317">
        <v>15.6</v>
      </c>
      <c r="H94" s="314">
        <v>6</v>
      </c>
      <c r="I94" s="315">
        <v>6</v>
      </c>
      <c r="J94" s="316">
        <v>8.65</v>
      </c>
      <c r="K94" s="316"/>
      <c r="L94" s="317">
        <v>14.65</v>
      </c>
      <c r="M94" s="314">
        <v>9</v>
      </c>
      <c r="N94" s="315">
        <v>9</v>
      </c>
      <c r="O94" s="316">
        <v>5.3</v>
      </c>
      <c r="P94" s="316"/>
      <c r="Q94" s="317">
        <v>14.3</v>
      </c>
      <c r="R94" s="314">
        <v>8</v>
      </c>
      <c r="S94" s="315">
        <v>8</v>
      </c>
      <c r="T94" s="316">
        <v>7.8</v>
      </c>
      <c r="U94" s="316"/>
      <c r="V94" s="317">
        <v>15.8</v>
      </c>
      <c r="W94" s="318">
        <v>60.349999999999994</v>
      </c>
      <c r="X94" s="337"/>
    </row>
    <row r="95" spans="1:24" ht="12.75" customHeight="1">
      <c r="A95" s="188" t="s">
        <v>227</v>
      </c>
      <c r="B95" s="320">
        <v>1</v>
      </c>
      <c r="C95" s="314">
        <v>7</v>
      </c>
      <c r="D95" s="315">
        <v>7</v>
      </c>
      <c r="E95" s="316">
        <v>7.65</v>
      </c>
      <c r="F95" s="316"/>
      <c r="G95" s="317">
        <v>14.65</v>
      </c>
      <c r="H95" s="314">
        <v>6</v>
      </c>
      <c r="I95" s="315">
        <v>6</v>
      </c>
      <c r="J95" s="316">
        <v>7.55</v>
      </c>
      <c r="K95" s="316"/>
      <c r="L95" s="317">
        <v>13.55</v>
      </c>
      <c r="M95" s="314">
        <v>9</v>
      </c>
      <c r="N95" s="315">
        <v>9</v>
      </c>
      <c r="O95" s="316">
        <v>2.5</v>
      </c>
      <c r="P95" s="316"/>
      <c r="Q95" s="317">
        <v>11.5</v>
      </c>
      <c r="R95" s="314">
        <v>8</v>
      </c>
      <c r="S95" s="315">
        <v>8</v>
      </c>
      <c r="T95" s="316">
        <v>6.7</v>
      </c>
      <c r="U95" s="316"/>
      <c r="V95" s="317">
        <v>14.7</v>
      </c>
      <c r="W95" s="318">
        <v>54.400000000000006</v>
      </c>
      <c r="X95" s="337"/>
    </row>
    <row r="96" spans="1:24" ht="16.5" customHeight="1" thickBot="1">
      <c r="A96" s="155" t="s">
        <v>146</v>
      </c>
      <c r="B96" s="321"/>
      <c r="C96" s="322"/>
      <c r="D96" s="323"/>
      <c r="E96" s="324"/>
      <c r="F96" s="324"/>
      <c r="G96" s="325">
        <v>44.949999999999996</v>
      </c>
      <c r="H96" s="322"/>
      <c r="I96" s="323"/>
      <c r="J96" s="324"/>
      <c r="K96" s="324"/>
      <c r="L96" s="325">
        <v>42.5</v>
      </c>
      <c r="M96" s="322"/>
      <c r="N96" s="323"/>
      <c r="O96" s="324"/>
      <c r="P96" s="324"/>
      <c r="Q96" s="325">
        <v>39.200000000000003</v>
      </c>
      <c r="R96" s="322"/>
      <c r="S96" s="323"/>
      <c r="T96" s="324"/>
      <c r="U96" s="324"/>
      <c r="V96" s="325">
        <v>45.2</v>
      </c>
      <c r="W96" s="326">
        <v>171.85</v>
      </c>
      <c r="X96" s="327">
        <v>5</v>
      </c>
    </row>
    <row r="97" spans="1:24" s="128" customFormat="1" ht="12.75" customHeight="1" thickTop="1">
      <c r="A97" s="212" t="s">
        <v>183</v>
      </c>
      <c r="B97" s="334" t="s">
        <v>86</v>
      </c>
      <c r="C97" s="305" t="s">
        <v>79</v>
      </c>
      <c r="D97" s="306" t="s">
        <v>64</v>
      </c>
      <c r="E97" s="307" t="s">
        <v>65</v>
      </c>
      <c r="F97" s="308" t="s">
        <v>70</v>
      </c>
      <c r="G97" s="309" t="s">
        <v>2</v>
      </c>
      <c r="H97" s="305" t="s">
        <v>79</v>
      </c>
      <c r="I97" s="306" t="s">
        <v>64</v>
      </c>
      <c r="J97" s="307" t="s">
        <v>65</v>
      </c>
      <c r="K97" s="308" t="s">
        <v>70</v>
      </c>
      <c r="L97" s="309" t="s">
        <v>3</v>
      </c>
      <c r="M97" s="305" t="s">
        <v>79</v>
      </c>
      <c r="N97" s="306" t="s">
        <v>64</v>
      </c>
      <c r="O97" s="307" t="s">
        <v>65</v>
      </c>
      <c r="P97" s="308" t="s">
        <v>70</v>
      </c>
      <c r="Q97" s="309" t="s">
        <v>4</v>
      </c>
      <c r="R97" s="305" t="s">
        <v>79</v>
      </c>
      <c r="S97" s="306" t="s">
        <v>64</v>
      </c>
      <c r="T97" s="307" t="s">
        <v>65</v>
      </c>
      <c r="U97" s="308" t="s">
        <v>70</v>
      </c>
      <c r="V97" s="309" t="s">
        <v>1</v>
      </c>
      <c r="W97" s="310" t="s">
        <v>11</v>
      </c>
      <c r="X97" s="311" t="s">
        <v>17</v>
      </c>
    </row>
    <row r="98" spans="1:24" ht="12.75" customHeight="1">
      <c r="A98" s="338" t="s">
        <v>415</v>
      </c>
      <c r="B98" s="320">
        <v>3</v>
      </c>
      <c r="C98" s="314"/>
      <c r="D98" s="315"/>
      <c r="E98" s="316"/>
      <c r="F98" s="316"/>
      <c r="G98" s="317">
        <v>0</v>
      </c>
      <c r="H98" s="314"/>
      <c r="I98" s="315"/>
      <c r="J98" s="316"/>
      <c r="K98" s="316"/>
      <c r="L98" s="317">
        <v>0</v>
      </c>
      <c r="M98" s="314"/>
      <c r="N98" s="315"/>
      <c r="O98" s="316"/>
      <c r="P98" s="316"/>
      <c r="Q98" s="317">
        <v>0</v>
      </c>
      <c r="R98" s="314"/>
      <c r="S98" s="315"/>
      <c r="T98" s="316"/>
      <c r="U98" s="316"/>
      <c r="V98" s="317">
        <v>0</v>
      </c>
      <c r="W98" s="318">
        <v>0</v>
      </c>
      <c r="X98" s="337"/>
    </row>
    <row r="99" spans="1:24" ht="12.75" customHeight="1">
      <c r="A99" s="188" t="s">
        <v>416</v>
      </c>
      <c r="B99" s="320">
        <v>4</v>
      </c>
      <c r="C99" s="314"/>
      <c r="D99" s="315"/>
      <c r="E99" s="316"/>
      <c r="F99" s="316"/>
      <c r="G99" s="317">
        <v>0</v>
      </c>
      <c r="H99" s="314"/>
      <c r="I99" s="315"/>
      <c r="J99" s="316"/>
      <c r="K99" s="316"/>
      <c r="L99" s="317">
        <v>0</v>
      </c>
      <c r="M99" s="314"/>
      <c r="N99" s="315"/>
      <c r="O99" s="316"/>
      <c r="P99" s="316"/>
      <c r="Q99" s="317">
        <v>0</v>
      </c>
      <c r="R99" s="314"/>
      <c r="S99" s="315"/>
      <c r="T99" s="316"/>
      <c r="U99" s="316"/>
      <c r="V99" s="317">
        <v>0</v>
      </c>
      <c r="W99" s="318">
        <v>0</v>
      </c>
      <c r="X99" s="337"/>
    </row>
    <row r="100" spans="1:24" ht="12.75" customHeight="1">
      <c r="A100" s="188" t="s">
        <v>417</v>
      </c>
      <c r="B100" s="320">
        <v>3</v>
      </c>
      <c r="C100" s="314">
        <v>6</v>
      </c>
      <c r="D100" s="315">
        <v>6</v>
      </c>
      <c r="E100" s="316">
        <v>7.4</v>
      </c>
      <c r="F100" s="316"/>
      <c r="G100" s="317">
        <v>13.4</v>
      </c>
      <c r="H100" s="314">
        <v>6</v>
      </c>
      <c r="I100" s="315">
        <v>6</v>
      </c>
      <c r="J100" s="316">
        <v>8</v>
      </c>
      <c r="K100" s="316"/>
      <c r="L100" s="317">
        <v>14</v>
      </c>
      <c r="M100" s="314">
        <v>6</v>
      </c>
      <c r="N100" s="315">
        <v>6</v>
      </c>
      <c r="O100" s="316">
        <v>7.5</v>
      </c>
      <c r="P100" s="316"/>
      <c r="Q100" s="317">
        <v>13.5</v>
      </c>
      <c r="R100" s="314">
        <v>7</v>
      </c>
      <c r="S100" s="315">
        <v>7</v>
      </c>
      <c r="T100" s="316">
        <v>7</v>
      </c>
      <c r="U100" s="316"/>
      <c r="V100" s="317">
        <v>14</v>
      </c>
      <c r="W100" s="318">
        <v>54.9</v>
      </c>
      <c r="X100" s="337"/>
    </row>
    <row r="101" spans="1:24" ht="12.75" customHeight="1">
      <c r="A101" s="188" t="s">
        <v>418</v>
      </c>
      <c r="B101" s="320">
        <v>1</v>
      </c>
      <c r="C101" s="314"/>
      <c r="D101" s="315"/>
      <c r="E101" s="316"/>
      <c r="F101" s="316"/>
      <c r="G101" s="317">
        <v>0</v>
      </c>
      <c r="H101" s="314">
        <v>6</v>
      </c>
      <c r="I101" s="315">
        <v>6</v>
      </c>
      <c r="J101" s="316">
        <v>8.3000000000000007</v>
      </c>
      <c r="K101" s="316"/>
      <c r="L101" s="317">
        <v>14.3</v>
      </c>
      <c r="M101" s="314">
        <v>9</v>
      </c>
      <c r="N101" s="315">
        <v>7.5</v>
      </c>
      <c r="O101" s="316">
        <v>5.6</v>
      </c>
      <c r="P101" s="316"/>
      <c r="Q101" s="317">
        <v>13.1</v>
      </c>
      <c r="R101" s="314">
        <v>7</v>
      </c>
      <c r="S101" s="315">
        <v>6.5</v>
      </c>
      <c r="T101" s="316">
        <v>7.4</v>
      </c>
      <c r="U101" s="316"/>
      <c r="V101" s="317">
        <v>13.9</v>
      </c>
      <c r="W101" s="318">
        <v>41.3</v>
      </c>
      <c r="X101" s="337"/>
    </row>
    <row r="102" spans="1:24" ht="12.75" customHeight="1">
      <c r="A102" s="188" t="s">
        <v>419</v>
      </c>
      <c r="B102" s="320">
        <v>1</v>
      </c>
      <c r="C102" s="314">
        <v>6</v>
      </c>
      <c r="D102" s="315">
        <v>6</v>
      </c>
      <c r="E102" s="316">
        <v>8.4</v>
      </c>
      <c r="F102" s="316"/>
      <c r="G102" s="317">
        <v>14.4</v>
      </c>
      <c r="H102" s="314">
        <v>6</v>
      </c>
      <c r="I102" s="315">
        <v>6</v>
      </c>
      <c r="J102" s="316">
        <v>8.6</v>
      </c>
      <c r="K102" s="316"/>
      <c r="L102" s="317">
        <v>14.6</v>
      </c>
      <c r="M102" s="314">
        <v>6</v>
      </c>
      <c r="N102" s="315">
        <v>5.5</v>
      </c>
      <c r="O102" s="316">
        <v>8.1999999999999993</v>
      </c>
      <c r="P102" s="316"/>
      <c r="Q102" s="317">
        <v>13.7</v>
      </c>
      <c r="R102" s="314"/>
      <c r="S102" s="315"/>
      <c r="T102" s="316"/>
      <c r="U102" s="316"/>
      <c r="V102" s="317">
        <v>0</v>
      </c>
      <c r="W102" s="318">
        <v>42.7</v>
      </c>
      <c r="X102" s="337"/>
    </row>
    <row r="103" spans="1:24" ht="12.75" customHeight="1">
      <c r="A103" s="188" t="s">
        <v>420</v>
      </c>
      <c r="B103" s="320">
        <v>1</v>
      </c>
      <c r="C103" s="314">
        <v>7</v>
      </c>
      <c r="D103" s="315">
        <v>7</v>
      </c>
      <c r="E103" s="316">
        <v>8.35</v>
      </c>
      <c r="F103" s="316"/>
      <c r="G103" s="317">
        <v>15.35</v>
      </c>
      <c r="H103" s="314"/>
      <c r="I103" s="315"/>
      <c r="J103" s="316"/>
      <c r="K103" s="316"/>
      <c r="L103" s="317">
        <v>0</v>
      </c>
      <c r="M103" s="314">
        <v>7</v>
      </c>
      <c r="N103" s="315">
        <v>6.5</v>
      </c>
      <c r="O103" s="316">
        <v>6.4</v>
      </c>
      <c r="P103" s="316"/>
      <c r="Q103" s="317">
        <v>12.9</v>
      </c>
      <c r="R103" s="314">
        <v>8</v>
      </c>
      <c r="S103" s="315">
        <v>8</v>
      </c>
      <c r="T103" s="316">
        <v>8.1999999999999993</v>
      </c>
      <c r="U103" s="316"/>
      <c r="V103" s="317">
        <v>16.2</v>
      </c>
      <c r="W103" s="318">
        <v>44.45</v>
      </c>
      <c r="X103" s="337"/>
    </row>
    <row r="104" spans="1:24" ht="12.75" customHeight="1">
      <c r="A104" s="188" t="s">
        <v>421</v>
      </c>
      <c r="B104" s="320">
        <v>3</v>
      </c>
      <c r="C104" s="314">
        <v>6</v>
      </c>
      <c r="D104" s="315">
        <v>6</v>
      </c>
      <c r="E104" s="316">
        <v>7.6</v>
      </c>
      <c r="F104" s="316"/>
      <c r="G104" s="317">
        <v>13.6</v>
      </c>
      <c r="H104" s="314">
        <v>6</v>
      </c>
      <c r="I104" s="315">
        <v>6</v>
      </c>
      <c r="J104" s="316">
        <v>7.5</v>
      </c>
      <c r="K104" s="316"/>
      <c r="L104" s="317">
        <v>13.5</v>
      </c>
      <c r="M104" s="314"/>
      <c r="N104" s="315"/>
      <c r="O104" s="316"/>
      <c r="P104" s="316"/>
      <c r="Q104" s="317">
        <v>0</v>
      </c>
      <c r="R104" s="314">
        <v>7</v>
      </c>
      <c r="S104" s="315">
        <v>6.5</v>
      </c>
      <c r="T104" s="316">
        <v>7.9</v>
      </c>
      <c r="U104" s="316"/>
      <c r="V104" s="317">
        <v>14.4</v>
      </c>
      <c r="W104" s="318">
        <v>41.5</v>
      </c>
      <c r="X104" s="337"/>
    </row>
    <row r="105" spans="1:24" ht="16.5" customHeight="1" thickBot="1">
      <c r="A105" s="155" t="s">
        <v>183</v>
      </c>
      <c r="B105" s="321"/>
      <c r="C105" s="322"/>
      <c r="D105" s="323"/>
      <c r="E105" s="324"/>
      <c r="F105" s="324"/>
      <c r="G105" s="325">
        <v>43.35</v>
      </c>
      <c r="H105" s="322"/>
      <c r="I105" s="323"/>
      <c r="J105" s="324"/>
      <c r="K105" s="324"/>
      <c r="L105" s="325">
        <v>42.9</v>
      </c>
      <c r="M105" s="322"/>
      <c r="N105" s="323"/>
      <c r="O105" s="324"/>
      <c r="P105" s="324"/>
      <c r="Q105" s="325">
        <v>40.299999999999997</v>
      </c>
      <c r="R105" s="322"/>
      <c r="S105" s="323"/>
      <c r="T105" s="324"/>
      <c r="U105" s="324"/>
      <c r="V105" s="325">
        <v>44.6</v>
      </c>
      <c r="W105" s="326">
        <v>171.15</v>
      </c>
      <c r="X105" s="327">
        <v>6</v>
      </c>
    </row>
    <row r="106" spans="1:24" s="128" customFormat="1" ht="12.75" customHeight="1" thickTop="1">
      <c r="A106" s="328" t="s">
        <v>119</v>
      </c>
      <c r="B106" s="329" t="s">
        <v>86</v>
      </c>
      <c r="C106" s="305" t="s">
        <v>79</v>
      </c>
      <c r="D106" s="306" t="s">
        <v>64</v>
      </c>
      <c r="E106" s="307" t="s">
        <v>65</v>
      </c>
      <c r="F106" s="308" t="s">
        <v>70</v>
      </c>
      <c r="G106" s="309" t="s">
        <v>2</v>
      </c>
      <c r="H106" s="305" t="s">
        <v>79</v>
      </c>
      <c r="I106" s="306" t="s">
        <v>64</v>
      </c>
      <c r="J106" s="307" t="s">
        <v>65</v>
      </c>
      <c r="K106" s="308" t="s">
        <v>70</v>
      </c>
      <c r="L106" s="309" t="s">
        <v>3</v>
      </c>
      <c r="M106" s="305" t="s">
        <v>79</v>
      </c>
      <c r="N106" s="306" t="s">
        <v>64</v>
      </c>
      <c r="O106" s="307" t="s">
        <v>65</v>
      </c>
      <c r="P106" s="308" t="s">
        <v>70</v>
      </c>
      <c r="Q106" s="309" t="s">
        <v>4</v>
      </c>
      <c r="R106" s="305" t="s">
        <v>79</v>
      </c>
      <c r="S106" s="306" t="s">
        <v>64</v>
      </c>
      <c r="T106" s="307" t="s">
        <v>65</v>
      </c>
      <c r="U106" s="308" t="s">
        <v>70</v>
      </c>
      <c r="V106" s="309" t="s">
        <v>1</v>
      </c>
      <c r="W106" s="310" t="s">
        <v>11</v>
      </c>
      <c r="X106" s="311" t="s">
        <v>17</v>
      </c>
    </row>
    <row r="107" spans="1:24" ht="12.75" customHeight="1">
      <c r="A107" s="189" t="s">
        <v>422</v>
      </c>
      <c r="B107" s="333">
        <v>4</v>
      </c>
      <c r="C107" s="314">
        <v>7</v>
      </c>
      <c r="D107" s="315">
        <v>7</v>
      </c>
      <c r="E107" s="316">
        <v>8.4499999999999993</v>
      </c>
      <c r="F107" s="316"/>
      <c r="G107" s="317">
        <v>15.45</v>
      </c>
      <c r="H107" s="314">
        <v>6</v>
      </c>
      <c r="I107" s="315">
        <v>6</v>
      </c>
      <c r="J107" s="316">
        <v>7.7</v>
      </c>
      <c r="K107" s="316"/>
      <c r="L107" s="317">
        <v>13.7</v>
      </c>
      <c r="M107" s="314">
        <v>8</v>
      </c>
      <c r="N107" s="315">
        <v>7</v>
      </c>
      <c r="O107" s="316">
        <v>4.8</v>
      </c>
      <c r="P107" s="316"/>
      <c r="Q107" s="317">
        <v>11.8</v>
      </c>
      <c r="R107" s="314">
        <v>7</v>
      </c>
      <c r="S107" s="315">
        <v>7</v>
      </c>
      <c r="T107" s="316">
        <v>7.6</v>
      </c>
      <c r="U107" s="316"/>
      <c r="V107" s="317">
        <v>14.6</v>
      </c>
      <c r="W107" s="318">
        <v>55.550000000000004</v>
      </c>
      <c r="X107" s="337"/>
    </row>
    <row r="108" spans="1:24" ht="12.75" customHeight="1">
      <c r="A108" s="332" t="s">
        <v>423</v>
      </c>
      <c r="B108" s="333">
        <v>2</v>
      </c>
      <c r="C108" s="314">
        <v>7</v>
      </c>
      <c r="D108" s="315">
        <v>7</v>
      </c>
      <c r="E108" s="316">
        <v>8.3000000000000007</v>
      </c>
      <c r="F108" s="316"/>
      <c r="G108" s="317">
        <v>15.3</v>
      </c>
      <c r="H108" s="314"/>
      <c r="I108" s="315"/>
      <c r="J108" s="316"/>
      <c r="K108" s="316"/>
      <c r="L108" s="317">
        <v>0</v>
      </c>
      <c r="M108" s="314">
        <v>8</v>
      </c>
      <c r="N108" s="315">
        <v>5</v>
      </c>
      <c r="O108" s="316">
        <v>5.6</v>
      </c>
      <c r="P108" s="316"/>
      <c r="Q108" s="317">
        <v>10.6</v>
      </c>
      <c r="R108" s="314">
        <v>8</v>
      </c>
      <c r="S108" s="315">
        <v>8</v>
      </c>
      <c r="T108" s="316">
        <v>6.7</v>
      </c>
      <c r="U108" s="316"/>
      <c r="V108" s="317">
        <v>14.7</v>
      </c>
      <c r="W108" s="318">
        <v>40.599999999999994</v>
      </c>
      <c r="X108" s="337"/>
    </row>
    <row r="109" spans="1:24" ht="12.75" customHeight="1">
      <c r="A109" s="332" t="s">
        <v>424</v>
      </c>
      <c r="B109" s="333">
        <v>4</v>
      </c>
      <c r="C109" s="314">
        <v>7</v>
      </c>
      <c r="D109" s="315">
        <v>7</v>
      </c>
      <c r="E109" s="316">
        <v>7.95</v>
      </c>
      <c r="F109" s="316"/>
      <c r="G109" s="317">
        <v>14.95</v>
      </c>
      <c r="H109" s="314">
        <v>7</v>
      </c>
      <c r="I109" s="315">
        <v>7</v>
      </c>
      <c r="J109" s="316">
        <v>7.3</v>
      </c>
      <c r="K109" s="316"/>
      <c r="L109" s="317">
        <v>14.3</v>
      </c>
      <c r="M109" s="314"/>
      <c r="N109" s="315"/>
      <c r="O109" s="316"/>
      <c r="P109" s="316"/>
      <c r="Q109" s="317">
        <v>0</v>
      </c>
      <c r="R109" s="314"/>
      <c r="S109" s="315"/>
      <c r="T109" s="316"/>
      <c r="U109" s="316"/>
      <c r="V109" s="317">
        <v>0</v>
      </c>
      <c r="W109" s="318">
        <v>29.25</v>
      </c>
      <c r="X109" s="337"/>
    </row>
    <row r="110" spans="1:24" ht="12.75" customHeight="1">
      <c r="A110" s="332" t="s">
        <v>425</v>
      </c>
      <c r="B110" s="333">
        <v>4</v>
      </c>
      <c r="C110" s="314"/>
      <c r="D110" s="315"/>
      <c r="E110" s="316"/>
      <c r="F110" s="316"/>
      <c r="G110" s="317">
        <v>0</v>
      </c>
      <c r="H110" s="314"/>
      <c r="I110" s="315"/>
      <c r="J110" s="316"/>
      <c r="K110" s="316"/>
      <c r="L110" s="317">
        <v>0</v>
      </c>
      <c r="M110" s="314"/>
      <c r="N110" s="315"/>
      <c r="O110" s="316"/>
      <c r="P110" s="316"/>
      <c r="Q110" s="317">
        <v>0</v>
      </c>
      <c r="R110" s="314"/>
      <c r="S110" s="315"/>
      <c r="T110" s="316"/>
      <c r="U110" s="316"/>
      <c r="V110" s="317">
        <v>0</v>
      </c>
      <c r="W110" s="318">
        <v>0</v>
      </c>
      <c r="X110" s="337"/>
    </row>
    <row r="111" spans="1:24" ht="12.75" customHeight="1">
      <c r="A111" s="188" t="s">
        <v>426</v>
      </c>
      <c r="B111" s="320">
        <v>4</v>
      </c>
      <c r="C111" s="314">
        <v>7</v>
      </c>
      <c r="D111" s="315">
        <v>7</v>
      </c>
      <c r="E111" s="316">
        <v>8.65</v>
      </c>
      <c r="F111" s="316"/>
      <c r="G111" s="317">
        <v>15.65</v>
      </c>
      <c r="H111" s="314">
        <v>7</v>
      </c>
      <c r="I111" s="315">
        <v>7</v>
      </c>
      <c r="J111" s="316">
        <v>5.7</v>
      </c>
      <c r="K111" s="316"/>
      <c r="L111" s="317">
        <v>12.7</v>
      </c>
      <c r="M111" s="314">
        <v>9</v>
      </c>
      <c r="N111" s="315">
        <v>8</v>
      </c>
      <c r="O111" s="316">
        <v>4.7</v>
      </c>
      <c r="P111" s="316"/>
      <c r="Q111" s="317">
        <v>12.7</v>
      </c>
      <c r="R111" s="314">
        <v>8</v>
      </c>
      <c r="S111" s="315">
        <v>8</v>
      </c>
      <c r="T111" s="316">
        <v>6.6</v>
      </c>
      <c r="U111" s="316"/>
      <c r="V111" s="317">
        <v>14.6</v>
      </c>
      <c r="W111" s="318">
        <v>55.65</v>
      </c>
      <c r="X111" s="337"/>
    </row>
    <row r="112" spans="1:24" ht="12.75" customHeight="1">
      <c r="A112" s="188" t="s">
        <v>427</v>
      </c>
      <c r="B112" s="320">
        <v>5</v>
      </c>
      <c r="C112" s="314"/>
      <c r="D112" s="315"/>
      <c r="E112" s="316"/>
      <c r="F112" s="316"/>
      <c r="G112" s="317">
        <v>0</v>
      </c>
      <c r="H112" s="314">
        <v>7</v>
      </c>
      <c r="I112" s="315">
        <v>6</v>
      </c>
      <c r="J112" s="316">
        <v>7.3</v>
      </c>
      <c r="K112" s="316"/>
      <c r="L112" s="317">
        <v>13.3</v>
      </c>
      <c r="M112" s="314">
        <v>8</v>
      </c>
      <c r="N112" s="315">
        <v>4.5</v>
      </c>
      <c r="O112" s="316">
        <v>6.8</v>
      </c>
      <c r="P112" s="316"/>
      <c r="Q112" s="317">
        <v>11.3</v>
      </c>
      <c r="R112" s="314">
        <v>9</v>
      </c>
      <c r="S112" s="315">
        <v>8</v>
      </c>
      <c r="T112" s="316">
        <v>7.1</v>
      </c>
      <c r="U112" s="316"/>
      <c r="V112" s="317">
        <v>15.1</v>
      </c>
      <c r="W112" s="318">
        <v>39.700000000000003</v>
      </c>
      <c r="X112" s="337"/>
    </row>
    <row r="113" spans="1:24" ht="16.5" customHeight="1" thickBot="1">
      <c r="A113" s="155" t="s">
        <v>119</v>
      </c>
      <c r="B113" s="321"/>
      <c r="C113" s="322"/>
      <c r="D113" s="323"/>
      <c r="E113" s="324"/>
      <c r="F113" s="324"/>
      <c r="G113" s="325">
        <v>46.400000000000006</v>
      </c>
      <c r="H113" s="322"/>
      <c r="I113" s="323"/>
      <c r="J113" s="324"/>
      <c r="K113" s="324"/>
      <c r="L113" s="325">
        <v>41.3</v>
      </c>
      <c r="M113" s="322"/>
      <c r="N113" s="323"/>
      <c r="O113" s="324"/>
      <c r="P113" s="324"/>
      <c r="Q113" s="325">
        <v>35.799999999999997</v>
      </c>
      <c r="R113" s="322"/>
      <c r="S113" s="323"/>
      <c r="T113" s="324"/>
      <c r="U113" s="324"/>
      <c r="V113" s="325">
        <v>44.4</v>
      </c>
      <c r="W113" s="326">
        <v>167.9</v>
      </c>
      <c r="X113" s="327">
        <v>7</v>
      </c>
    </row>
    <row r="114" spans="1:24" ht="24.75" customHeight="1" thickTop="1"/>
    <row r="115" spans="1:24" s="133" customFormat="1" ht="13.5" thickBot="1">
      <c r="A115" s="269" t="s">
        <v>16</v>
      </c>
      <c r="B115" s="259" t="s">
        <v>86</v>
      </c>
      <c r="C115" s="270" t="s">
        <v>79</v>
      </c>
      <c r="D115" s="260" t="s">
        <v>64</v>
      </c>
      <c r="E115" s="261" t="s">
        <v>65</v>
      </c>
      <c r="F115" s="271" t="s">
        <v>70</v>
      </c>
      <c r="G115" s="272" t="s">
        <v>2</v>
      </c>
      <c r="H115" s="270" t="s">
        <v>79</v>
      </c>
      <c r="I115" s="260" t="s">
        <v>64</v>
      </c>
      <c r="J115" s="261" t="s">
        <v>65</v>
      </c>
      <c r="K115" s="271" t="s">
        <v>70</v>
      </c>
      <c r="L115" s="272" t="s">
        <v>3</v>
      </c>
      <c r="M115" s="270" t="s">
        <v>79</v>
      </c>
      <c r="N115" s="260" t="s">
        <v>64</v>
      </c>
      <c r="O115" s="261" t="s">
        <v>65</v>
      </c>
      <c r="P115" s="271" t="s">
        <v>70</v>
      </c>
      <c r="Q115" s="272" t="s">
        <v>4</v>
      </c>
      <c r="R115" s="270" t="s">
        <v>79</v>
      </c>
      <c r="S115" s="260" t="s">
        <v>64</v>
      </c>
      <c r="T115" s="261" t="s">
        <v>65</v>
      </c>
      <c r="U115" s="271" t="s">
        <v>70</v>
      </c>
      <c r="V115" s="272" t="s">
        <v>1</v>
      </c>
      <c r="W115" s="273" t="s">
        <v>11</v>
      </c>
      <c r="X115" s="274" t="s">
        <v>17</v>
      </c>
    </row>
    <row r="116" spans="1:24" ht="21" thickBot="1">
      <c r="A116" s="296" t="s">
        <v>456</v>
      </c>
      <c r="B116" s="297"/>
      <c r="C116" s="298"/>
      <c r="D116" s="299"/>
      <c r="E116" s="300"/>
      <c r="F116" s="300"/>
      <c r="G116" s="301"/>
      <c r="H116" s="298"/>
      <c r="I116" s="299"/>
      <c r="J116" s="300"/>
      <c r="K116" s="300"/>
      <c r="L116" s="302"/>
      <c r="M116" s="298"/>
      <c r="N116" s="299"/>
      <c r="O116" s="300"/>
      <c r="P116" s="300"/>
      <c r="Q116" s="302"/>
      <c r="R116" s="298"/>
      <c r="S116" s="299"/>
      <c r="T116" s="300"/>
      <c r="U116" s="300"/>
      <c r="V116" s="301"/>
      <c r="W116" s="400" t="s">
        <v>460</v>
      </c>
      <c r="X116" s="303"/>
    </row>
    <row r="117" spans="1:24" s="128" customFormat="1" ht="12.75" customHeight="1">
      <c r="A117" s="212" t="s">
        <v>89</v>
      </c>
      <c r="B117" s="334" t="s">
        <v>86</v>
      </c>
      <c r="C117" s="305" t="s">
        <v>79</v>
      </c>
      <c r="D117" s="306" t="s">
        <v>64</v>
      </c>
      <c r="E117" s="307" t="s">
        <v>65</v>
      </c>
      <c r="F117" s="308" t="s">
        <v>70</v>
      </c>
      <c r="G117" s="309" t="s">
        <v>2</v>
      </c>
      <c r="H117" s="305" t="s">
        <v>79</v>
      </c>
      <c r="I117" s="306" t="s">
        <v>64</v>
      </c>
      <c r="J117" s="307" t="s">
        <v>65</v>
      </c>
      <c r="K117" s="308" t="s">
        <v>70</v>
      </c>
      <c r="L117" s="309" t="s">
        <v>3</v>
      </c>
      <c r="M117" s="305" t="s">
        <v>79</v>
      </c>
      <c r="N117" s="306" t="s">
        <v>64</v>
      </c>
      <c r="O117" s="307" t="s">
        <v>65</v>
      </c>
      <c r="P117" s="308" t="s">
        <v>70</v>
      </c>
      <c r="Q117" s="309" t="s">
        <v>4</v>
      </c>
      <c r="R117" s="305" t="s">
        <v>79</v>
      </c>
      <c r="S117" s="306" t="s">
        <v>64</v>
      </c>
      <c r="T117" s="307" t="s">
        <v>65</v>
      </c>
      <c r="U117" s="308" t="s">
        <v>70</v>
      </c>
      <c r="V117" s="309" t="s">
        <v>1</v>
      </c>
      <c r="W117" s="310" t="s">
        <v>11</v>
      </c>
      <c r="X117" s="311" t="s">
        <v>17</v>
      </c>
    </row>
    <row r="118" spans="1:24" ht="12.75" customHeight="1">
      <c r="A118" s="330" t="s">
        <v>329</v>
      </c>
      <c r="B118" s="331">
        <v>4</v>
      </c>
      <c r="C118" s="314">
        <v>7</v>
      </c>
      <c r="D118" s="315">
        <v>7</v>
      </c>
      <c r="E118" s="316">
        <v>8.4</v>
      </c>
      <c r="F118" s="316"/>
      <c r="G118" s="317">
        <v>15.4</v>
      </c>
      <c r="H118" s="314">
        <v>8</v>
      </c>
      <c r="I118" s="315">
        <v>8</v>
      </c>
      <c r="J118" s="316">
        <v>8.1999999999999993</v>
      </c>
      <c r="K118" s="316"/>
      <c r="L118" s="317">
        <v>16.2</v>
      </c>
      <c r="M118" s="314">
        <v>8</v>
      </c>
      <c r="N118" s="315">
        <v>7</v>
      </c>
      <c r="O118" s="316">
        <v>8.3000000000000007</v>
      </c>
      <c r="P118" s="316"/>
      <c r="Q118" s="317">
        <v>15.3</v>
      </c>
      <c r="R118" s="314">
        <v>8</v>
      </c>
      <c r="S118" s="315">
        <v>8</v>
      </c>
      <c r="T118" s="316">
        <v>9</v>
      </c>
      <c r="U118" s="316"/>
      <c r="V118" s="317">
        <v>17</v>
      </c>
      <c r="W118" s="318">
        <v>63.900000000000006</v>
      </c>
      <c r="X118" s="337"/>
    </row>
    <row r="119" spans="1:24" ht="12.75" customHeight="1">
      <c r="A119" s="330" t="s">
        <v>330</v>
      </c>
      <c r="B119" s="331">
        <v>4</v>
      </c>
      <c r="C119" s="314">
        <v>7</v>
      </c>
      <c r="D119" s="315">
        <v>7</v>
      </c>
      <c r="E119" s="316">
        <v>8.15</v>
      </c>
      <c r="F119" s="316"/>
      <c r="G119" s="317">
        <v>15.15</v>
      </c>
      <c r="H119" s="314">
        <v>8</v>
      </c>
      <c r="I119" s="315">
        <v>8</v>
      </c>
      <c r="J119" s="316">
        <v>7.5</v>
      </c>
      <c r="K119" s="316"/>
      <c r="L119" s="317">
        <v>15.5</v>
      </c>
      <c r="M119" s="314">
        <v>7</v>
      </c>
      <c r="N119" s="315">
        <v>7</v>
      </c>
      <c r="O119" s="316">
        <v>8</v>
      </c>
      <c r="P119" s="316"/>
      <c r="Q119" s="317">
        <v>15</v>
      </c>
      <c r="R119" s="314">
        <v>8</v>
      </c>
      <c r="S119" s="315">
        <v>8</v>
      </c>
      <c r="T119" s="316">
        <v>8.8000000000000007</v>
      </c>
      <c r="U119" s="316"/>
      <c r="V119" s="317">
        <v>16.8</v>
      </c>
      <c r="W119" s="318">
        <v>62.45</v>
      </c>
      <c r="X119" s="337"/>
    </row>
    <row r="120" spans="1:24" ht="12.75" customHeight="1">
      <c r="A120" s="330" t="s">
        <v>331</v>
      </c>
      <c r="B120" s="331">
        <v>4</v>
      </c>
      <c r="C120" s="314">
        <v>8</v>
      </c>
      <c r="D120" s="315">
        <v>8</v>
      </c>
      <c r="E120" s="316">
        <v>8.4499999999999993</v>
      </c>
      <c r="F120" s="316"/>
      <c r="G120" s="317">
        <v>16.45</v>
      </c>
      <c r="H120" s="314">
        <v>7</v>
      </c>
      <c r="I120" s="315">
        <v>7</v>
      </c>
      <c r="J120" s="316">
        <v>8.1999999999999993</v>
      </c>
      <c r="K120" s="316"/>
      <c r="L120" s="317">
        <v>15.2</v>
      </c>
      <c r="M120" s="314">
        <v>8</v>
      </c>
      <c r="N120" s="315">
        <v>8</v>
      </c>
      <c r="O120" s="316">
        <v>6.7</v>
      </c>
      <c r="P120" s="316"/>
      <c r="Q120" s="317">
        <v>14.7</v>
      </c>
      <c r="R120" s="314">
        <v>8</v>
      </c>
      <c r="S120" s="315">
        <v>8</v>
      </c>
      <c r="T120" s="316">
        <v>8.8000000000000007</v>
      </c>
      <c r="U120" s="316"/>
      <c r="V120" s="317">
        <v>16.8</v>
      </c>
      <c r="W120" s="318">
        <v>63.149999999999991</v>
      </c>
      <c r="X120" s="337"/>
    </row>
    <row r="121" spans="1:24" ht="12.75" customHeight="1">
      <c r="A121" s="330" t="s">
        <v>332</v>
      </c>
      <c r="B121" s="331">
        <v>5</v>
      </c>
      <c r="C121" s="314"/>
      <c r="D121" s="315"/>
      <c r="E121" s="316"/>
      <c r="F121" s="316"/>
      <c r="G121" s="317">
        <v>0</v>
      </c>
      <c r="H121" s="314">
        <v>6</v>
      </c>
      <c r="I121" s="315">
        <v>6</v>
      </c>
      <c r="J121" s="316">
        <v>9.1999999999999993</v>
      </c>
      <c r="K121" s="316"/>
      <c r="L121" s="317">
        <v>15.2</v>
      </c>
      <c r="M121" s="314">
        <v>8</v>
      </c>
      <c r="N121" s="315">
        <v>7</v>
      </c>
      <c r="O121" s="316">
        <v>8.5</v>
      </c>
      <c r="P121" s="316"/>
      <c r="Q121" s="317">
        <v>15.5</v>
      </c>
      <c r="R121" s="314"/>
      <c r="S121" s="315"/>
      <c r="T121" s="316"/>
      <c r="U121" s="316"/>
      <c r="V121" s="317">
        <v>0</v>
      </c>
      <c r="W121" s="318">
        <v>30.7</v>
      </c>
      <c r="X121" s="337"/>
    </row>
    <row r="122" spans="1:24" ht="12.75" customHeight="1">
      <c r="A122" s="330" t="s">
        <v>333</v>
      </c>
      <c r="B122" s="331">
        <v>5</v>
      </c>
      <c r="C122" s="314">
        <v>7</v>
      </c>
      <c r="D122" s="315">
        <v>7</v>
      </c>
      <c r="E122" s="316">
        <v>7.65</v>
      </c>
      <c r="F122" s="316"/>
      <c r="G122" s="317">
        <v>14.65</v>
      </c>
      <c r="H122" s="314"/>
      <c r="I122" s="315"/>
      <c r="J122" s="316"/>
      <c r="K122" s="316"/>
      <c r="L122" s="317">
        <v>0</v>
      </c>
      <c r="M122" s="314"/>
      <c r="N122" s="315"/>
      <c r="O122" s="316"/>
      <c r="P122" s="316"/>
      <c r="Q122" s="317">
        <v>0</v>
      </c>
      <c r="R122" s="314">
        <v>7</v>
      </c>
      <c r="S122" s="315">
        <v>7</v>
      </c>
      <c r="T122" s="316">
        <v>8.5</v>
      </c>
      <c r="U122" s="316"/>
      <c r="V122" s="317">
        <v>15.5</v>
      </c>
      <c r="W122" s="318">
        <v>30.15</v>
      </c>
      <c r="X122" s="337"/>
    </row>
    <row r="123" spans="1:24" ht="16.5" customHeight="1" thickBot="1">
      <c r="A123" s="155" t="s">
        <v>89</v>
      </c>
      <c r="B123" s="321"/>
      <c r="C123" s="322"/>
      <c r="D123" s="323"/>
      <c r="E123" s="324"/>
      <c r="F123" s="324"/>
      <c r="G123" s="325">
        <v>47</v>
      </c>
      <c r="H123" s="322"/>
      <c r="I123" s="323"/>
      <c r="J123" s="324"/>
      <c r="K123" s="324"/>
      <c r="L123" s="325">
        <v>46.9</v>
      </c>
      <c r="M123" s="322"/>
      <c r="N123" s="323"/>
      <c r="O123" s="324"/>
      <c r="P123" s="324"/>
      <c r="Q123" s="325">
        <v>45.8</v>
      </c>
      <c r="R123" s="322"/>
      <c r="S123" s="323"/>
      <c r="T123" s="324"/>
      <c r="U123" s="324"/>
      <c r="V123" s="325">
        <v>50.599999999999994</v>
      </c>
      <c r="W123" s="326">
        <v>190.29999999999998</v>
      </c>
      <c r="X123" s="327">
        <v>1</v>
      </c>
    </row>
    <row r="124" spans="1:24" s="128" customFormat="1" ht="12.75" customHeight="1" thickTop="1">
      <c r="A124" s="212" t="s">
        <v>334</v>
      </c>
      <c r="B124" s="334" t="s">
        <v>86</v>
      </c>
      <c r="C124" s="305" t="s">
        <v>79</v>
      </c>
      <c r="D124" s="306" t="s">
        <v>64</v>
      </c>
      <c r="E124" s="307" t="s">
        <v>65</v>
      </c>
      <c r="F124" s="308" t="s">
        <v>70</v>
      </c>
      <c r="G124" s="309" t="s">
        <v>2</v>
      </c>
      <c r="H124" s="305" t="s">
        <v>79</v>
      </c>
      <c r="I124" s="306" t="s">
        <v>64</v>
      </c>
      <c r="J124" s="307" t="s">
        <v>65</v>
      </c>
      <c r="K124" s="308" t="s">
        <v>70</v>
      </c>
      <c r="L124" s="309" t="s">
        <v>3</v>
      </c>
      <c r="M124" s="305" t="s">
        <v>79</v>
      </c>
      <c r="N124" s="306" t="s">
        <v>64</v>
      </c>
      <c r="O124" s="307" t="s">
        <v>65</v>
      </c>
      <c r="P124" s="308" t="s">
        <v>70</v>
      </c>
      <c r="Q124" s="309" t="s">
        <v>4</v>
      </c>
      <c r="R124" s="305" t="s">
        <v>79</v>
      </c>
      <c r="S124" s="306" t="s">
        <v>64</v>
      </c>
      <c r="T124" s="307" t="s">
        <v>65</v>
      </c>
      <c r="U124" s="308" t="s">
        <v>70</v>
      </c>
      <c r="V124" s="309" t="s">
        <v>1</v>
      </c>
      <c r="W124" s="310" t="s">
        <v>11</v>
      </c>
      <c r="X124" s="311" t="s">
        <v>17</v>
      </c>
    </row>
    <row r="125" spans="1:24" ht="12.75" customHeight="1">
      <c r="A125" s="227" t="s">
        <v>335</v>
      </c>
      <c r="B125" s="331">
        <v>6</v>
      </c>
      <c r="C125" s="314"/>
      <c r="D125" s="315"/>
      <c r="E125" s="316"/>
      <c r="F125" s="316"/>
      <c r="G125" s="317">
        <v>0</v>
      </c>
      <c r="H125" s="314">
        <v>6</v>
      </c>
      <c r="I125" s="315">
        <v>6</v>
      </c>
      <c r="J125" s="316">
        <v>7.36</v>
      </c>
      <c r="K125" s="316"/>
      <c r="L125" s="317">
        <v>13.36</v>
      </c>
      <c r="M125" s="314"/>
      <c r="N125" s="315"/>
      <c r="O125" s="316"/>
      <c r="P125" s="316"/>
      <c r="Q125" s="317">
        <v>0</v>
      </c>
      <c r="R125" s="314"/>
      <c r="S125" s="315"/>
      <c r="T125" s="316"/>
      <c r="U125" s="316"/>
      <c r="V125" s="317">
        <v>0</v>
      </c>
      <c r="W125" s="318">
        <v>13.36</v>
      </c>
      <c r="X125" s="337"/>
    </row>
    <row r="126" spans="1:24" ht="12.75" customHeight="1">
      <c r="A126" s="227" t="s">
        <v>336</v>
      </c>
      <c r="B126" s="331">
        <v>5</v>
      </c>
      <c r="C126" s="314">
        <v>7</v>
      </c>
      <c r="D126" s="315">
        <v>7</v>
      </c>
      <c r="E126" s="316">
        <v>6.45</v>
      </c>
      <c r="F126" s="316"/>
      <c r="G126" s="317">
        <v>13.45</v>
      </c>
      <c r="H126" s="314"/>
      <c r="I126" s="315"/>
      <c r="J126" s="316"/>
      <c r="K126" s="316"/>
      <c r="L126" s="317">
        <v>0</v>
      </c>
      <c r="M126" s="314">
        <v>7</v>
      </c>
      <c r="N126" s="315">
        <v>7</v>
      </c>
      <c r="O126" s="316">
        <v>6.6</v>
      </c>
      <c r="P126" s="316"/>
      <c r="Q126" s="317">
        <v>13.6</v>
      </c>
      <c r="R126" s="314"/>
      <c r="S126" s="315"/>
      <c r="T126" s="316"/>
      <c r="U126" s="316"/>
      <c r="V126" s="317">
        <v>0</v>
      </c>
      <c r="W126" s="318">
        <v>27.049999999999997</v>
      </c>
      <c r="X126" s="337"/>
    </row>
    <row r="127" spans="1:24" ht="12.75" customHeight="1">
      <c r="A127" s="227" t="s">
        <v>337</v>
      </c>
      <c r="B127" s="331">
        <v>4</v>
      </c>
      <c r="C127" s="314">
        <v>7</v>
      </c>
      <c r="D127" s="315">
        <v>7</v>
      </c>
      <c r="E127" s="316">
        <v>8.15</v>
      </c>
      <c r="F127" s="316"/>
      <c r="G127" s="317">
        <v>15.15</v>
      </c>
      <c r="H127" s="314">
        <v>7</v>
      </c>
      <c r="I127" s="315">
        <v>7</v>
      </c>
      <c r="J127" s="316">
        <v>7.6</v>
      </c>
      <c r="K127" s="316"/>
      <c r="L127" s="317">
        <v>14.6</v>
      </c>
      <c r="M127" s="314">
        <v>8</v>
      </c>
      <c r="N127" s="315">
        <v>7</v>
      </c>
      <c r="O127" s="316">
        <v>7.2</v>
      </c>
      <c r="P127" s="316"/>
      <c r="Q127" s="317">
        <v>14.2</v>
      </c>
      <c r="R127" s="314">
        <v>8</v>
      </c>
      <c r="S127" s="315">
        <v>8</v>
      </c>
      <c r="T127" s="316">
        <v>7.8</v>
      </c>
      <c r="U127" s="316"/>
      <c r="V127" s="317">
        <v>15.8</v>
      </c>
      <c r="W127" s="318">
        <v>59.75</v>
      </c>
      <c r="X127" s="337"/>
    </row>
    <row r="128" spans="1:24" ht="12.75" customHeight="1">
      <c r="A128" s="227" t="s">
        <v>338</v>
      </c>
      <c r="B128" s="331">
        <v>4</v>
      </c>
      <c r="C128" s="314">
        <v>7</v>
      </c>
      <c r="D128" s="315">
        <v>7</v>
      </c>
      <c r="E128" s="316">
        <v>9.25</v>
      </c>
      <c r="F128" s="316"/>
      <c r="G128" s="317">
        <v>16.25</v>
      </c>
      <c r="H128" s="314"/>
      <c r="I128" s="315"/>
      <c r="J128" s="316"/>
      <c r="K128" s="316"/>
      <c r="L128" s="317">
        <v>0</v>
      </c>
      <c r="M128" s="314"/>
      <c r="N128" s="315"/>
      <c r="O128" s="316"/>
      <c r="P128" s="316"/>
      <c r="Q128" s="317">
        <v>0</v>
      </c>
      <c r="R128" s="314">
        <v>7</v>
      </c>
      <c r="S128" s="315">
        <v>6.5</v>
      </c>
      <c r="T128" s="316">
        <v>8.5</v>
      </c>
      <c r="U128" s="316"/>
      <c r="V128" s="317">
        <v>15</v>
      </c>
      <c r="W128" s="318">
        <v>31.25</v>
      </c>
      <c r="X128" s="337"/>
    </row>
    <row r="129" spans="1:24" ht="12.75" customHeight="1">
      <c r="A129" s="188" t="s">
        <v>339</v>
      </c>
      <c r="B129" s="320">
        <v>4</v>
      </c>
      <c r="C129" s="314">
        <v>7</v>
      </c>
      <c r="D129" s="315">
        <v>7</v>
      </c>
      <c r="E129" s="316">
        <v>8.8000000000000007</v>
      </c>
      <c r="F129" s="316"/>
      <c r="G129" s="317">
        <v>15.8</v>
      </c>
      <c r="H129" s="314">
        <v>8</v>
      </c>
      <c r="I129" s="315">
        <v>8</v>
      </c>
      <c r="J129" s="316">
        <v>8.5</v>
      </c>
      <c r="K129" s="316"/>
      <c r="L129" s="317">
        <v>16.5</v>
      </c>
      <c r="M129" s="314">
        <v>8</v>
      </c>
      <c r="N129" s="315">
        <v>8</v>
      </c>
      <c r="O129" s="316">
        <v>9.1</v>
      </c>
      <c r="P129" s="316"/>
      <c r="Q129" s="317">
        <v>17.100000000000001</v>
      </c>
      <c r="R129" s="314">
        <v>8</v>
      </c>
      <c r="S129" s="315">
        <v>8</v>
      </c>
      <c r="T129" s="316">
        <v>9.1999999999999993</v>
      </c>
      <c r="U129" s="316"/>
      <c r="V129" s="317">
        <v>17.2</v>
      </c>
      <c r="W129" s="318">
        <v>66.599999999999994</v>
      </c>
      <c r="X129" s="337"/>
    </row>
    <row r="130" spans="1:24" ht="12.75" customHeight="1">
      <c r="A130" s="188" t="s">
        <v>340</v>
      </c>
      <c r="B130" s="320">
        <v>8</v>
      </c>
      <c r="C130" s="314"/>
      <c r="D130" s="315"/>
      <c r="E130" s="316"/>
      <c r="F130" s="316"/>
      <c r="G130" s="317">
        <v>0</v>
      </c>
      <c r="H130" s="314">
        <v>7</v>
      </c>
      <c r="I130" s="315">
        <v>7</v>
      </c>
      <c r="J130" s="316">
        <v>8.3000000000000007</v>
      </c>
      <c r="K130" s="316"/>
      <c r="L130" s="317">
        <v>15.3</v>
      </c>
      <c r="M130" s="314">
        <v>8</v>
      </c>
      <c r="N130" s="315">
        <v>7</v>
      </c>
      <c r="O130" s="316">
        <v>8.6</v>
      </c>
      <c r="P130" s="316"/>
      <c r="Q130" s="317">
        <v>15.6</v>
      </c>
      <c r="R130" s="314">
        <v>8</v>
      </c>
      <c r="S130" s="315">
        <v>8</v>
      </c>
      <c r="T130" s="316">
        <v>8.1999999999999993</v>
      </c>
      <c r="U130" s="316"/>
      <c r="V130" s="317">
        <v>16.2</v>
      </c>
      <c r="W130" s="318">
        <v>47.099999999999994</v>
      </c>
      <c r="X130" s="337"/>
    </row>
    <row r="131" spans="1:24" ht="12.75" customHeight="1">
      <c r="A131" s="188" t="s">
        <v>341</v>
      </c>
      <c r="B131" s="320">
        <v>9</v>
      </c>
      <c r="C131" s="314"/>
      <c r="D131" s="315"/>
      <c r="E131" s="316"/>
      <c r="F131" s="316"/>
      <c r="G131" s="317">
        <v>0</v>
      </c>
      <c r="H131" s="314"/>
      <c r="I131" s="315"/>
      <c r="J131" s="316"/>
      <c r="K131" s="316"/>
      <c r="L131" s="317">
        <v>0</v>
      </c>
      <c r="M131" s="314"/>
      <c r="N131" s="315"/>
      <c r="O131" s="316"/>
      <c r="P131" s="316"/>
      <c r="Q131" s="317">
        <v>0</v>
      </c>
      <c r="R131" s="314"/>
      <c r="S131" s="315"/>
      <c r="T131" s="316"/>
      <c r="U131" s="316"/>
      <c r="V131" s="317">
        <v>0</v>
      </c>
      <c r="W131" s="318">
        <v>0</v>
      </c>
      <c r="X131" s="337"/>
    </row>
    <row r="132" spans="1:24" ht="16.5" customHeight="1" thickBot="1">
      <c r="A132" s="155" t="s">
        <v>334</v>
      </c>
      <c r="B132" s="321"/>
      <c r="C132" s="322"/>
      <c r="D132" s="323"/>
      <c r="E132" s="324"/>
      <c r="F132" s="324"/>
      <c r="G132" s="325">
        <v>47.199999999999996</v>
      </c>
      <c r="H132" s="322"/>
      <c r="I132" s="323"/>
      <c r="J132" s="324"/>
      <c r="K132" s="324"/>
      <c r="L132" s="325">
        <v>46.4</v>
      </c>
      <c r="M132" s="322"/>
      <c r="N132" s="323"/>
      <c r="O132" s="324"/>
      <c r="P132" s="324"/>
      <c r="Q132" s="325">
        <v>46.900000000000006</v>
      </c>
      <c r="R132" s="322"/>
      <c r="S132" s="323"/>
      <c r="T132" s="324"/>
      <c r="U132" s="324"/>
      <c r="V132" s="325">
        <v>49.2</v>
      </c>
      <c r="W132" s="326">
        <v>189.7</v>
      </c>
      <c r="X132" s="327">
        <v>2</v>
      </c>
    </row>
    <row r="133" spans="1:24" s="128" customFormat="1" ht="12.75" customHeight="1" thickTop="1">
      <c r="A133" s="212" t="s">
        <v>8</v>
      </c>
      <c r="B133" s="334" t="s">
        <v>86</v>
      </c>
      <c r="C133" s="305" t="s">
        <v>79</v>
      </c>
      <c r="D133" s="306" t="s">
        <v>64</v>
      </c>
      <c r="E133" s="307" t="s">
        <v>65</v>
      </c>
      <c r="F133" s="308" t="s">
        <v>70</v>
      </c>
      <c r="G133" s="309" t="s">
        <v>2</v>
      </c>
      <c r="H133" s="305" t="s">
        <v>79</v>
      </c>
      <c r="I133" s="306" t="s">
        <v>64</v>
      </c>
      <c r="J133" s="307" t="s">
        <v>65</v>
      </c>
      <c r="K133" s="308" t="s">
        <v>70</v>
      </c>
      <c r="L133" s="309" t="s">
        <v>3</v>
      </c>
      <c r="M133" s="305" t="s">
        <v>79</v>
      </c>
      <c r="N133" s="306" t="s">
        <v>64</v>
      </c>
      <c r="O133" s="307" t="s">
        <v>65</v>
      </c>
      <c r="P133" s="308" t="s">
        <v>70</v>
      </c>
      <c r="Q133" s="309" t="s">
        <v>4</v>
      </c>
      <c r="R133" s="305" t="s">
        <v>79</v>
      </c>
      <c r="S133" s="306" t="s">
        <v>64</v>
      </c>
      <c r="T133" s="307" t="s">
        <v>65</v>
      </c>
      <c r="U133" s="308" t="s">
        <v>70</v>
      </c>
      <c r="V133" s="309" t="s">
        <v>1</v>
      </c>
      <c r="W133" s="310" t="s">
        <v>11</v>
      </c>
      <c r="X133" s="311" t="s">
        <v>17</v>
      </c>
    </row>
    <row r="134" spans="1:24" ht="12.75" customHeight="1">
      <c r="A134" s="342" t="s">
        <v>200</v>
      </c>
      <c r="B134" s="313">
        <v>4</v>
      </c>
      <c r="C134" s="314"/>
      <c r="D134" s="315"/>
      <c r="E134" s="316"/>
      <c r="F134" s="316"/>
      <c r="G134" s="317">
        <v>0</v>
      </c>
      <c r="H134" s="314"/>
      <c r="I134" s="315"/>
      <c r="J134" s="316"/>
      <c r="K134" s="316"/>
      <c r="L134" s="317">
        <v>0</v>
      </c>
      <c r="M134" s="314"/>
      <c r="N134" s="315"/>
      <c r="O134" s="316"/>
      <c r="P134" s="316"/>
      <c r="Q134" s="317">
        <v>0</v>
      </c>
      <c r="R134" s="314"/>
      <c r="S134" s="315"/>
      <c r="T134" s="316"/>
      <c r="U134" s="316"/>
      <c r="V134" s="317">
        <v>0</v>
      </c>
      <c r="W134" s="318">
        <v>0</v>
      </c>
      <c r="X134" s="337"/>
    </row>
    <row r="135" spans="1:24" ht="12.75" customHeight="1">
      <c r="A135" s="342" t="s">
        <v>114</v>
      </c>
      <c r="B135" s="313">
        <v>7</v>
      </c>
      <c r="C135" s="314">
        <v>7</v>
      </c>
      <c r="D135" s="315">
        <v>7</v>
      </c>
      <c r="E135" s="316">
        <v>8.0500000000000007</v>
      </c>
      <c r="F135" s="316"/>
      <c r="G135" s="317">
        <v>15.05</v>
      </c>
      <c r="H135" s="314">
        <v>6</v>
      </c>
      <c r="I135" s="315">
        <v>6</v>
      </c>
      <c r="J135" s="316">
        <v>8.8000000000000007</v>
      </c>
      <c r="K135" s="316"/>
      <c r="L135" s="317">
        <v>14.8</v>
      </c>
      <c r="M135" s="314">
        <v>8</v>
      </c>
      <c r="N135" s="315">
        <v>7</v>
      </c>
      <c r="O135" s="316">
        <v>7.4</v>
      </c>
      <c r="P135" s="316"/>
      <c r="Q135" s="317">
        <v>14.4</v>
      </c>
      <c r="R135" s="314">
        <v>8</v>
      </c>
      <c r="S135" s="315">
        <v>8</v>
      </c>
      <c r="T135" s="316">
        <v>8</v>
      </c>
      <c r="U135" s="316"/>
      <c r="V135" s="317">
        <v>16</v>
      </c>
      <c r="W135" s="318">
        <v>60.25</v>
      </c>
      <c r="X135" s="337"/>
    </row>
    <row r="136" spans="1:24" ht="12.75" customHeight="1">
      <c r="A136" s="342" t="s">
        <v>115</v>
      </c>
      <c r="B136" s="313">
        <v>6</v>
      </c>
      <c r="C136" s="314">
        <v>8</v>
      </c>
      <c r="D136" s="315">
        <v>8</v>
      </c>
      <c r="E136" s="316">
        <v>7.9</v>
      </c>
      <c r="F136" s="316"/>
      <c r="G136" s="317">
        <v>15.9</v>
      </c>
      <c r="H136" s="314">
        <v>6</v>
      </c>
      <c r="I136" s="315">
        <v>6</v>
      </c>
      <c r="J136" s="316">
        <v>8.5500000000000007</v>
      </c>
      <c r="K136" s="316"/>
      <c r="L136" s="317">
        <v>14.55</v>
      </c>
      <c r="M136" s="314">
        <v>7</v>
      </c>
      <c r="N136" s="315">
        <v>7</v>
      </c>
      <c r="O136" s="316">
        <v>7.4</v>
      </c>
      <c r="P136" s="316"/>
      <c r="Q136" s="317">
        <v>14.4</v>
      </c>
      <c r="R136" s="314">
        <v>8</v>
      </c>
      <c r="S136" s="315">
        <v>7.4</v>
      </c>
      <c r="T136" s="316">
        <v>7.1</v>
      </c>
      <c r="U136" s="316"/>
      <c r="V136" s="317">
        <v>14.5</v>
      </c>
      <c r="W136" s="318">
        <v>59.35</v>
      </c>
      <c r="X136" s="337"/>
    </row>
    <row r="137" spans="1:24" ht="12.75" customHeight="1">
      <c r="A137" s="342" t="s">
        <v>116</v>
      </c>
      <c r="B137" s="313">
        <v>6</v>
      </c>
      <c r="C137" s="314">
        <v>7</v>
      </c>
      <c r="D137" s="315">
        <v>7</v>
      </c>
      <c r="E137" s="316">
        <v>7.55</v>
      </c>
      <c r="F137" s="316"/>
      <c r="G137" s="317">
        <v>14.55</v>
      </c>
      <c r="H137" s="314">
        <v>6</v>
      </c>
      <c r="I137" s="315">
        <v>6</v>
      </c>
      <c r="J137" s="316">
        <v>8.3000000000000007</v>
      </c>
      <c r="K137" s="316"/>
      <c r="L137" s="317">
        <v>14.3</v>
      </c>
      <c r="M137" s="314">
        <v>7</v>
      </c>
      <c r="N137" s="315">
        <v>7</v>
      </c>
      <c r="O137" s="316">
        <v>6.8</v>
      </c>
      <c r="P137" s="316"/>
      <c r="Q137" s="317">
        <v>13.8</v>
      </c>
      <c r="R137" s="314">
        <v>8</v>
      </c>
      <c r="S137" s="315">
        <v>7.5</v>
      </c>
      <c r="T137" s="316">
        <v>8.3000000000000007</v>
      </c>
      <c r="U137" s="316"/>
      <c r="V137" s="317">
        <v>15.8</v>
      </c>
      <c r="W137" s="318">
        <v>58.45</v>
      </c>
      <c r="X137" s="337"/>
    </row>
    <row r="138" spans="1:24" ht="12.75" customHeight="1">
      <c r="A138" s="342" t="s">
        <v>201</v>
      </c>
      <c r="B138" s="313">
        <v>4</v>
      </c>
      <c r="C138" s="314">
        <v>7</v>
      </c>
      <c r="D138" s="315">
        <v>7</v>
      </c>
      <c r="E138" s="316">
        <v>8.6999999999999993</v>
      </c>
      <c r="F138" s="316"/>
      <c r="G138" s="317">
        <v>15.7</v>
      </c>
      <c r="H138" s="314">
        <v>8</v>
      </c>
      <c r="I138" s="315">
        <v>6.5</v>
      </c>
      <c r="J138" s="316">
        <v>5.8</v>
      </c>
      <c r="K138" s="316"/>
      <c r="L138" s="317">
        <v>12.3</v>
      </c>
      <c r="M138" s="314">
        <v>7</v>
      </c>
      <c r="N138" s="315">
        <v>6.5</v>
      </c>
      <c r="O138" s="316">
        <v>7.7</v>
      </c>
      <c r="P138" s="316"/>
      <c r="Q138" s="317">
        <v>14.2</v>
      </c>
      <c r="R138" s="314">
        <v>8</v>
      </c>
      <c r="S138" s="315">
        <v>8</v>
      </c>
      <c r="T138" s="316">
        <v>8.6</v>
      </c>
      <c r="U138" s="316"/>
      <c r="V138" s="317">
        <v>16.600000000000001</v>
      </c>
      <c r="W138" s="318">
        <v>58.800000000000004</v>
      </c>
      <c r="X138" s="337"/>
    </row>
    <row r="139" spans="1:24" ht="16.5" customHeight="1" thickBot="1">
      <c r="A139" s="155" t="s">
        <v>8</v>
      </c>
      <c r="B139" s="321"/>
      <c r="C139" s="322"/>
      <c r="D139" s="323"/>
      <c r="E139" s="324"/>
      <c r="F139" s="324"/>
      <c r="G139" s="325">
        <v>46.650000000000006</v>
      </c>
      <c r="H139" s="322"/>
      <c r="I139" s="323"/>
      <c r="J139" s="324"/>
      <c r="K139" s="324"/>
      <c r="L139" s="325">
        <v>43.650000000000006</v>
      </c>
      <c r="M139" s="322"/>
      <c r="N139" s="323"/>
      <c r="O139" s="324"/>
      <c r="P139" s="324"/>
      <c r="Q139" s="325">
        <v>43</v>
      </c>
      <c r="R139" s="322"/>
      <c r="S139" s="323"/>
      <c r="T139" s="324"/>
      <c r="U139" s="324"/>
      <c r="V139" s="325">
        <v>48.400000000000006</v>
      </c>
      <c r="W139" s="326">
        <v>181.70000000000002</v>
      </c>
      <c r="X139" s="327">
        <v>3</v>
      </c>
    </row>
    <row r="140" spans="1:24" s="128" customFormat="1" ht="12.75" customHeight="1" thickTop="1">
      <c r="A140" s="212" t="s">
        <v>186</v>
      </c>
      <c r="B140" s="334" t="s">
        <v>86</v>
      </c>
      <c r="C140" s="305" t="s">
        <v>79</v>
      </c>
      <c r="D140" s="306" t="s">
        <v>64</v>
      </c>
      <c r="E140" s="307" t="s">
        <v>65</v>
      </c>
      <c r="F140" s="308" t="s">
        <v>70</v>
      </c>
      <c r="G140" s="309" t="s">
        <v>2</v>
      </c>
      <c r="H140" s="305" t="s">
        <v>79</v>
      </c>
      <c r="I140" s="306" t="s">
        <v>64</v>
      </c>
      <c r="J140" s="307" t="s">
        <v>65</v>
      </c>
      <c r="K140" s="308" t="s">
        <v>70</v>
      </c>
      <c r="L140" s="309" t="s">
        <v>3</v>
      </c>
      <c r="M140" s="305" t="s">
        <v>79</v>
      </c>
      <c r="N140" s="306" t="s">
        <v>64</v>
      </c>
      <c r="O140" s="307" t="s">
        <v>65</v>
      </c>
      <c r="P140" s="308" t="s">
        <v>70</v>
      </c>
      <c r="Q140" s="309" t="s">
        <v>4</v>
      </c>
      <c r="R140" s="305" t="s">
        <v>79</v>
      </c>
      <c r="S140" s="306" t="s">
        <v>64</v>
      </c>
      <c r="T140" s="307" t="s">
        <v>65</v>
      </c>
      <c r="U140" s="308" t="s">
        <v>70</v>
      </c>
      <c r="V140" s="309" t="s">
        <v>1</v>
      </c>
      <c r="W140" s="310" t="s">
        <v>11</v>
      </c>
      <c r="X140" s="311" t="s">
        <v>17</v>
      </c>
    </row>
    <row r="141" spans="1:24" ht="12.75" customHeight="1">
      <c r="A141" s="188" t="s">
        <v>428</v>
      </c>
      <c r="B141" s="320">
        <v>6</v>
      </c>
      <c r="C141" s="314">
        <v>7</v>
      </c>
      <c r="D141" s="315">
        <v>7</v>
      </c>
      <c r="E141" s="316">
        <v>7.85</v>
      </c>
      <c r="F141" s="316"/>
      <c r="G141" s="317">
        <v>14.85</v>
      </c>
      <c r="H141" s="314">
        <v>6</v>
      </c>
      <c r="I141" s="315">
        <v>6</v>
      </c>
      <c r="J141" s="316">
        <v>8.5</v>
      </c>
      <c r="K141" s="316"/>
      <c r="L141" s="317">
        <v>14.5</v>
      </c>
      <c r="M141" s="314">
        <v>7</v>
      </c>
      <c r="N141" s="315">
        <v>7</v>
      </c>
      <c r="O141" s="316">
        <v>7.8</v>
      </c>
      <c r="P141" s="316"/>
      <c r="Q141" s="317">
        <v>14.8</v>
      </c>
      <c r="R141" s="314">
        <v>7</v>
      </c>
      <c r="S141" s="315">
        <v>7</v>
      </c>
      <c r="T141" s="316">
        <v>8.1999999999999993</v>
      </c>
      <c r="U141" s="316"/>
      <c r="V141" s="317">
        <v>15.2</v>
      </c>
      <c r="W141" s="318">
        <v>59.350000000000009</v>
      </c>
      <c r="X141" s="337"/>
    </row>
    <row r="142" spans="1:24" ht="12.75" customHeight="1">
      <c r="A142" s="188" t="s">
        <v>429</v>
      </c>
      <c r="B142" s="320">
        <v>6</v>
      </c>
      <c r="C142" s="314">
        <v>7</v>
      </c>
      <c r="D142" s="315">
        <v>7</v>
      </c>
      <c r="E142" s="316">
        <v>7.85</v>
      </c>
      <c r="F142" s="316"/>
      <c r="G142" s="317">
        <v>14.85</v>
      </c>
      <c r="H142" s="314">
        <v>6</v>
      </c>
      <c r="I142" s="315">
        <v>6</v>
      </c>
      <c r="J142" s="316">
        <v>9.1999999999999993</v>
      </c>
      <c r="K142" s="316"/>
      <c r="L142" s="317">
        <v>15.2</v>
      </c>
      <c r="M142" s="314">
        <v>7</v>
      </c>
      <c r="N142" s="315">
        <v>7</v>
      </c>
      <c r="O142" s="316">
        <v>7</v>
      </c>
      <c r="P142" s="316"/>
      <c r="Q142" s="317">
        <v>14</v>
      </c>
      <c r="R142" s="314">
        <v>7</v>
      </c>
      <c r="S142" s="315">
        <v>7</v>
      </c>
      <c r="T142" s="316">
        <v>8.4</v>
      </c>
      <c r="U142" s="316"/>
      <c r="V142" s="317">
        <v>15.4</v>
      </c>
      <c r="W142" s="318">
        <v>59.449999999999996</v>
      </c>
      <c r="X142" s="337"/>
    </row>
    <row r="143" spans="1:24" ht="12.75" customHeight="1">
      <c r="A143" s="188" t="s">
        <v>430</v>
      </c>
      <c r="B143" s="320">
        <v>7</v>
      </c>
      <c r="C143" s="314">
        <v>6</v>
      </c>
      <c r="D143" s="315">
        <v>6</v>
      </c>
      <c r="E143" s="316">
        <v>7.4</v>
      </c>
      <c r="F143" s="316"/>
      <c r="G143" s="317">
        <v>13.4</v>
      </c>
      <c r="H143" s="314">
        <v>6</v>
      </c>
      <c r="I143" s="315">
        <v>6</v>
      </c>
      <c r="J143" s="316">
        <v>8.85</v>
      </c>
      <c r="K143" s="316"/>
      <c r="L143" s="317">
        <v>14.85</v>
      </c>
      <c r="M143" s="314">
        <v>7</v>
      </c>
      <c r="N143" s="315">
        <v>7</v>
      </c>
      <c r="O143" s="316">
        <v>6.8</v>
      </c>
      <c r="P143" s="316"/>
      <c r="Q143" s="317">
        <v>13.8</v>
      </c>
      <c r="R143" s="314">
        <v>7</v>
      </c>
      <c r="S143" s="315">
        <v>7</v>
      </c>
      <c r="T143" s="316">
        <v>8.4</v>
      </c>
      <c r="U143" s="316"/>
      <c r="V143" s="317">
        <v>15.4</v>
      </c>
      <c r="W143" s="318">
        <v>57.449999999999996</v>
      </c>
      <c r="X143" s="337"/>
    </row>
    <row r="144" spans="1:24" ht="12.75" customHeight="1">
      <c r="A144" s="188" t="s">
        <v>431</v>
      </c>
      <c r="B144" s="320">
        <v>5</v>
      </c>
      <c r="C144" s="314">
        <v>7</v>
      </c>
      <c r="D144" s="315">
        <v>7</v>
      </c>
      <c r="E144" s="316">
        <v>8.85</v>
      </c>
      <c r="F144" s="316"/>
      <c r="G144" s="317">
        <v>15.85</v>
      </c>
      <c r="H144" s="314">
        <v>6</v>
      </c>
      <c r="I144" s="315">
        <v>6</v>
      </c>
      <c r="J144" s="316">
        <v>8.8000000000000007</v>
      </c>
      <c r="K144" s="316"/>
      <c r="L144" s="317">
        <v>14.8</v>
      </c>
      <c r="M144" s="314">
        <v>7</v>
      </c>
      <c r="N144" s="315">
        <v>7</v>
      </c>
      <c r="O144" s="316">
        <v>6.5</v>
      </c>
      <c r="P144" s="316"/>
      <c r="Q144" s="317">
        <v>13.5</v>
      </c>
      <c r="R144" s="314">
        <v>8</v>
      </c>
      <c r="S144" s="315">
        <v>7.5</v>
      </c>
      <c r="T144" s="316">
        <v>7.9</v>
      </c>
      <c r="U144" s="316"/>
      <c r="V144" s="317">
        <v>15.4</v>
      </c>
      <c r="W144" s="318">
        <v>59.55</v>
      </c>
      <c r="X144" s="337"/>
    </row>
    <row r="145" spans="1:24" ht="16.5" customHeight="1" thickBot="1">
      <c r="A145" s="155" t="s">
        <v>186</v>
      </c>
      <c r="B145" s="321"/>
      <c r="C145" s="322"/>
      <c r="D145" s="323"/>
      <c r="E145" s="324"/>
      <c r="F145" s="324"/>
      <c r="G145" s="325">
        <v>45.55</v>
      </c>
      <c r="H145" s="322"/>
      <c r="I145" s="323"/>
      <c r="J145" s="324"/>
      <c r="K145" s="324"/>
      <c r="L145" s="325">
        <v>44.849999999999994</v>
      </c>
      <c r="M145" s="322"/>
      <c r="N145" s="323"/>
      <c r="O145" s="324"/>
      <c r="P145" s="324"/>
      <c r="Q145" s="325">
        <v>42.6</v>
      </c>
      <c r="R145" s="322"/>
      <c r="S145" s="323"/>
      <c r="T145" s="324"/>
      <c r="U145" s="324"/>
      <c r="V145" s="325">
        <v>46.2</v>
      </c>
      <c r="W145" s="326">
        <v>179.2</v>
      </c>
      <c r="X145" s="327">
        <v>4</v>
      </c>
    </row>
    <row r="146" spans="1:24" s="128" customFormat="1" ht="12.75" customHeight="1" thickTop="1">
      <c r="A146" s="212" t="s">
        <v>187</v>
      </c>
      <c r="B146" s="334" t="s">
        <v>86</v>
      </c>
      <c r="C146" s="305" t="s">
        <v>79</v>
      </c>
      <c r="D146" s="306" t="s">
        <v>64</v>
      </c>
      <c r="E146" s="307" t="s">
        <v>65</v>
      </c>
      <c r="F146" s="308" t="s">
        <v>70</v>
      </c>
      <c r="G146" s="309" t="s">
        <v>2</v>
      </c>
      <c r="H146" s="305" t="s">
        <v>79</v>
      </c>
      <c r="I146" s="306" t="s">
        <v>64</v>
      </c>
      <c r="J146" s="307" t="s">
        <v>65</v>
      </c>
      <c r="K146" s="308" t="s">
        <v>70</v>
      </c>
      <c r="L146" s="309" t="s">
        <v>3</v>
      </c>
      <c r="M146" s="305" t="s">
        <v>79</v>
      </c>
      <c r="N146" s="306" t="s">
        <v>64</v>
      </c>
      <c r="O146" s="307" t="s">
        <v>65</v>
      </c>
      <c r="P146" s="308" t="s">
        <v>70</v>
      </c>
      <c r="Q146" s="309" t="s">
        <v>4</v>
      </c>
      <c r="R146" s="305" t="s">
        <v>79</v>
      </c>
      <c r="S146" s="306" t="s">
        <v>64</v>
      </c>
      <c r="T146" s="307" t="s">
        <v>65</v>
      </c>
      <c r="U146" s="308" t="s">
        <v>70</v>
      </c>
      <c r="V146" s="309" t="s">
        <v>1</v>
      </c>
      <c r="W146" s="310" t="s">
        <v>11</v>
      </c>
      <c r="X146" s="311" t="s">
        <v>17</v>
      </c>
    </row>
    <row r="147" spans="1:24" ht="12.75" customHeight="1">
      <c r="A147" s="342" t="s">
        <v>228</v>
      </c>
      <c r="B147" s="344">
        <v>7</v>
      </c>
      <c r="C147" s="314">
        <v>7</v>
      </c>
      <c r="D147" s="315">
        <v>7</v>
      </c>
      <c r="E147" s="316">
        <v>7.25</v>
      </c>
      <c r="F147" s="316"/>
      <c r="G147" s="317">
        <v>14.25</v>
      </c>
      <c r="H147" s="314">
        <v>6</v>
      </c>
      <c r="I147" s="315">
        <v>6</v>
      </c>
      <c r="J147" s="316">
        <v>7.85</v>
      </c>
      <c r="K147" s="316"/>
      <c r="L147" s="317">
        <v>13.85</v>
      </c>
      <c r="M147" s="314">
        <v>7</v>
      </c>
      <c r="N147" s="315">
        <v>7</v>
      </c>
      <c r="O147" s="316">
        <v>7.5</v>
      </c>
      <c r="P147" s="316"/>
      <c r="Q147" s="317">
        <v>14.5</v>
      </c>
      <c r="R147" s="314">
        <v>8</v>
      </c>
      <c r="S147" s="315">
        <v>8</v>
      </c>
      <c r="T147" s="316">
        <v>7.4</v>
      </c>
      <c r="U147" s="316"/>
      <c r="V147" s="317">
        <v>15.4</v>
      </c>
      <c r="W147" s="318">
        <v>58</v>
      </c>
      <c r="X147" s="337"/>
    </row>
    <row r="148" spans="1:24" ht="12.75" customHeight="1">
      <c r="A148" s="342" t="s">
        <v>229</v>
      </c>
      <c r="B148" s="344">
        <v>4</v>
      </c>
      <c r="C148" s="314">
        <v>7</v>
      </c>
      <c r="D148" s="315">
        <v>7</v>
      </c>
      <c r="E148" s="316">
        <v>7.95</v>
      </c>
      <c r="F148" s="316"/>
      <c r="G148" s="317">
        <v>14.95</v>
      </c>
      <c r="H148" s="314"/>
      <c r="I148" s="315"/>
      <c r="J148" s="316"/>
      <c r="K148" s="316"/>
      <c r="L148" s="317">
        <v>0</v>
      </c>
      <c r="M148" s="314">
        <v>7</v>
      </c>
      <c r="N148" s="315">
        <v>7</v>
      </c>
      <c r="O148" s="316">
        <v>7.6</v>
      </c>
      <c r="P148" s="316"/>
      <c r="Q148" s="317">
        <v>14.6</v>
      </c>
      <c r="R148" s="314">
        <v>7</v>
      </c>
      <c r="S148" s="315">
        <v>7</v>
      </c>
      <c r="T148" s="316">
        <v>7.6</v>
      </c>
      <c r="U148" s="316"/>
      <c r="V148" s="317">
        <v>14.6</v>
      </c>
      <c r="W148" s="318">
        <v>44.15</v>
      </c>
      <c r="X148" s="337"/>
    </row>
    <row r="149" spans="1:24" ht="12.75" customHeight="1">
      <c r="A149" s="342" t="s">
        <v>230</v>
      </c>
      <c r="B149" s="344">
        <v>5</v>
      </c>
      <c r="C149" s="314"/>
      <c r="D149" s="315"/>
      <c r="E149" s="316"/>
      <c r="F149" s="316"/>
      <c r="G149" s="317">
        <v>0</v>
      </c>
      <c r="H149" s="314"/>
      <c r="I149" s="315"/>
      <c r="J149" s="316"/>
      <c r="K149" s="316"/>
      <c r="L149" s="317">
        <v>0</v>
      </c>
      <c r="M149" s="314"/>
      <c r="N149" s="315"/>
      <c r="O149" s="316"/>
      <c r="P149" s="316"/>
      <c r="Q149" s="317">
        <v>0</v>
      </c>
      <c r="R149" s="314"/>
      <c r="S149" s="315"/>
      <c r="T149" s="316"/>
      <c r="U149" s="316"/>
      <c r="V149" s="317">
        <v>0</v>
      </c>
      <c r="W149" s="318">
        <v>0</v>
      </c>
      <c r="X149" s="337"/>
    </row>
    <row r="150" spans="1:24" ht="12.75" customHeight="1">
      <c r="A150" s="342" t="s">
        <v>231</v>
      </c>
      <c r="B150" s="344">
        <v>5</v>
      </c>
      <c r="C150" s="314">
        <v>7</v>
      </c>
      <c r="D150" s="315">
        <v>7</v>
      </c>
      <c r="E150" s="316">
        <v>8.3000000000000007</v>
      </c>
      <c r="F150" s="316"/>
      <c r="G150" s="317">
        <v>15.3</v>
      </c>
      <c r="H150" s="314">
        <v>8</v>
      </c>
      <c r="I150" s="315">
        <v>7.5</v>
      </c>
      <c r="J150" s="316">
        <v>5.6</v>
      </c>
      <c r="K150" s="316"/>
      <c r="L150" s="317">
        <v>13.1</v>
      </c>
      <c r="M150" s="314">
        <v>7</v>
      </c>
      <c r="N150" s="315">
        <v>7</v>
      </c>
      <c r="O150" s="316">
        <v>8.3000000000000007</v>
      </c>
      <c r="P150" s="316"/>
      <c r="Q150" s="317">
        <v>15.3</v>
      </c>
      <c r="R150" s="314">
        <v>8</v>
      </c>
      <c r="S150" s="315">
        <v>8</v>
      </c>
      <c r="T150" s="316">
        <v>7.6</v>
      </c>
      <c r="U150" s="316"/>
      <c r="V150" s="317">
        <v>15.6</v>
      </c>
      <c r="W150" s="318">
        <v>59.300000000000004</v>
      </c>
      <c r="X150" s="337"/>
    </row>
    <row r="151" spans="1:24" ht="12.75" customHeight="1">
      <c r="A151" s="342" t="s">
        <v>232</v>
      </c>
      <c r="B151" s="344">
        <v>6</v>
      </c>
      <c r="C151" s="314"/>
      <c r="D151" s="315"/>
      <c r="E151" s="316"/>
      <c r="F151" s="316"/>
      <c r="G151" s="317">
        <v>0</v>
      </c>
      <c r="H151" s="314">
        <v>6</v>
      </c>
      <c r="I151" s="315">
        <v>5</v>
      </c>
      <c r="J151" s="316">
        <v>7.3</v>
      </c>
      <c r="K151" s="316"/>
      <c r="L151" s="317">
        <v>12.3</v>
      </c>
      <c r="M151" s="314"/>
      <c r="N151" s="315"/>
      <c r="O151" s="316"/>
      <c r="P151" s="316"/>
      <c r="Q151" s="317">
        <v>0</v>
      </c>
      <c r="R151" s="314"/>
      <c r="S151" s="315"/>
      <c r="T151" s="316"/>
      <c r="U151" s="316"/>
      <c r="V151" s="317">
        <v>0</v>
      </c>
      <c r="W151" s="318">
        <v>12.3</v>
      </c>
      <c r="X151" s="337"/>
    </row>
    <row r="152" spans="1:24" ht="12.75" customHeight="1">
      <c r="A152" s="342" t="s">
        <v>233</v>
      </c>
      <c r="B152" s="313">
        <v>5</v>
      </c>
      <c r="C152" s="314"/>
      <c r="D152" s="315"/>
      <c r="E152" s="316"/>
      <c r="F152" s="316"/>
      <c r="G152" s="317">
        <v>0</v>
      </c>
      <c r="H152" s="314">
        <v>6</v>
      </c>
      <c r="I152" s="315">
        <v>6</v>
      </c>
      <c r="J152" s="316">
        <v>8.6999999999999993</v>
      </c>
      <c r="K152" s="316"/>
      <c r="L152" s="317">
        <v>14.7</v>
      </c>
      <c r="M152" s="314">
        <v>7</v>
      </c>
      <c r="N152" s="315">
        <v>6</v>
      </c>
      <c r="O152" s="316">
        <v>7.2</v>
      </c>
      <c r="P152" s="316"/>
      <c r="Q152" s="317">
        <v>13.2</v>
      </c>
      <c r="R152" s="314">
        <v>7</v>
      </c>
      <c r="S152" s="315">
        <v>6.5</v>
      </c>
      <c r="T152" s="316">
        <v>7.3</v>
      </c>
      <c r="U152" s="316"/>
      <c r="V152" s="317">
        <v>13.8</v>
      </c>
      <c r="W152" s="318">
        <v>41.7</v>
      </c>
      <c r="X152" s="337"/>
    </row>
    <row r="153" spans="1:24" ht="16.5" customHeight="1" thickBot="1">
      <c r="A153" s="155" t="s">
        <v>187</v>
      </c>
      <c r="B153" s="321"/>
      <c r="C153" s="322"/>
      <c r="D153" s="323"/>
      <c r="E153" s="324"/>
      <c r="F153" s="324"/>
      <c r="G153" s="325">
        <v>44.5</v>
      </c>
      <c r="H153" s="322"/>
      <c r="I153" s="323"/>
      <c r="J153" s="324"/>
      <c r="K153" s="324"/>
      <c r="L153" s="325">
        <v>41.65</v>
      </c>
      <c r="M153" s="322"/>
      <c r="N153" s="323"/>
      <c r="O153" s="324"/>
      <c r="P153" s="324"/>
      <c r="Q153" s="325">
        <v>44.4</v>
      </c>
      <c r="R153" s="322"/>
      <c r="S153" s="323"/>
      <c r="T153" s="324"/>
      <c r="U153" s="324"/>
      <c r="V153" s="325">
        <v>45.6</v>
      </c>
      <c r="W153" s="326">
        <v>176.15</v>
      </c>
      <c r="X153" s="327">
        <v>5</v>
      </c>
    </row>
    <row r="154" spans="1:24" s="128" customFormat="1" ht="12.75" customHeight="1" thickTop="1">
      <c r="A154" s="212" t="s">
        <v>74</v>
      </c>
      <c r="B154" s="334" t="s">
        <v>86</v>
      </c>
      <c r="C154" s="305" t="s">
        <v>79</v>
      </c>
      <c r="D154" s="306" t="s">
        <v>64</v>
      </c>
      <c r="E154" s="307" t="s">
        <v>65</v>
      </c>
      <c r="F154" s="308" t="s">
        <v>70</v>
      </c>
      <c r="G154" s="309" t="s">
        <v>2</v>
      </c>
      <c r="H154" s="305" t="s">
        <v>79</v>
      </c>
      <c r="I154" s="306" t="s">
        <v>64</v>
      </c>
      <c r="J154" s="307" t="s">
        <v>65</v>
      </c>
      <c r="K154" s="308" t="s">
        <v>70</v>
      </c>
      <c r="L154" s="309" t="s">
        <v>3</v>
      </c>
      <c r="M154" s="305" t="s">
        <v>79</v>
      </c>
      <c r="N154" s="306" t="s">
        <v>64</v>
      </c>
      <c r="O154" s="307" t="s">
        <v>65</v>
      </c>
      <c r="P154" s="308" t="s">
        <v>70</v>
      </c>
      <c r="Q154" s="309" t="s">
        <v>4</v>
      </c>
      <c r="R154" s="305" t="s">
        <v>79</v>
      </c>
      <c r="S154" s="306" t="s">
        <v>64</v>
      </c>
      <c r="T154" s="307" t="s">
        <v>65</v>
      </c>
      <c r="U154" s="308" t="s">
        <v>70</v>
      </c>
      <c r="V154" s="309" t="s">
        <v>1</v>
      </c>
      <c r="W154" s="310" t="s">
        <v>11</v>
      </c>
      <c r="X154" s="311" t="s">
        <v>17</v>
      </c>
    </row>
    <row r="155" spans="1:24" ht="12.75" customHeight="1">
      <c r="A155" s="342" t="s">
        <v>67</v>
      </c>
      <c r="B155" s="344">
        <v>5</v>
      </c>
      <c r="C155" s="314">
        <v>6</v>
      </c>
      <c r="D155" s="315">
        <v>6</v>
      </c>
      <c r="E155" s="316">
        <v>8.5500000000000007</v>
      </c>
      <c r="F155" s="316"/>
      <c r="G155" s="317">
        <v>14.55</v>
      </c>
      <c r="H155" s="314">
        <v>6</v>
      </c>
      <c r="I155" s="315">
        <v>6</v>
      </c>
      <c r="J155" s="316">
        <v>7.9</v>
      </c>
      <c r="K155" s="316"/>
      <c r="L155" s="317">
        <v>13.9</v>
      </c>
      <c r="M155" s="314">
        <v>6</v>
      </c>
      <c r="N155" s="315">
        <v>6</v>
      </c>
      <c r="O155" s="316">
        <v>7.3</v>
      </c>
      <c r="P155" s="316"/>
      <c r="Q155" s="317">
        <v>13.3</v>
      </c>
      <c r="R155" s="314">
        <v>7</v>
      </c>
      <c r="S155" s="315">
        <v>7</v>
      </c>
      <c r="T155" s="316">
        <v>7.7</v>
      </c>
      <c r="U155" s="316"/>
      <c r="V155" s="317">
        <v>14.7</v>
      </c>
      <c r="W155" s="318">
        <v>56.45</v>
      </c>
      <c r="X155" s="337"/>
    </row>
    <row r="156" spans="1:24" ht="12.75" customHeight="1">
      <c r="A156" s="342" t="s">
        <v>71</v>
      </c>
      <c r="B156" s="344">
        <v>5</v>
      </c>
      <c r="C156" s="314"/>
      <c r="D156" s="315"/>
      <c r="E156" s="316"/>
      <c r="F156" s="316"/>
      <c r="G156" s="317">
        <v>0</v>
      </c>
      <c r="H156" s="314"/>
      <c r="I156" s="315"/>
      <c r="J156" s="316"/>
      <c r="K156" s="316"/>
      <c r="L156" s="317">
        <v>0</v>
      </c>
      <c r="M156" s="314">
        <v>6</v>
      </c>
      <c r="N156" s="315">
        <v>6</v>
      </c>
      <c r="O156" s="316">
        <v>7.9</v>
      </c>
      <c r="P156" s="316"/>
      <c r="Q156" s="317">
        <v>13.9</v>
      </c>
      <c r="R156" s="314"/>
      <c r="S156" s="315"/>
      <c r="T156" s="316"/>
      <c r="U156" s="316"/>
      <c r="V156" s="317">
        <v>0</v>
      </c>
      <c r="W156" s="318">
        <v>13.9</v>
      </c>
      <c r="X156" s="337"/>
    </row>
    <row r="157" spans="1:24" ht="12.75" customHeight="1">
      <c r="A157" s="342" t="s">
        <v>68</v>
      </c>
      <c r="B157" s="344">
        <v>6</v>
      </c>
      <c r="C157" s="314"/>
      <c r="D157" s="315"/>
      <c r="E157" s="316"/>
      <c r="F157" s="316"/>
      <c r="G157" s="317">
        <v>0</v>
      </c>
      <c r="H157" s="314">
        <v>6</v>
      </c>
      <c r="I157" s="315">
        <v>6</v>
      </c>
      <c r="J157" s="316">
        <v>9.0500000000000007</v>
      </c>
      <c r="K157" s="316"/>
      <c r="L157" s="317">
        <v>15.05</v>
      </c>
      <c r="M157" s="314">
        <v>6</v>
      </c>
      <c r="N157" s="315">
        <v>6</v>
      </c>
      <c r="O157" s="316">
        <v>7.9</v>
      </c>
      <c r="P157" s="316"/>
      <c r="Q157" s="317">
        <v>13.9</v>
      </c>
      <c r="R157" s="314">
        <v>7</v>
      </c>
      <c r="S157" s="315">
        <v>7</v>
      </c>
      <c r="T157" s="316">
        <v>8.1999999999999993</v>
      </c>
      <c r="U157" s="316"/>
      <c r="V157" s="317">
        <v>15.2</v>
      </c>
      <c r="W157" s="318">
        <v>44.150000000000006</v>
      </c>
      <c r="X157" s="337"/>
    </row>
    <row r="158" spans="1:24" ht="12.75" customHeight="1">
      <c r="A158" s="342" t="s">
        <v>202</v>
      </c>
      <c r="B158" s="344">
        <v>7</v>
      </c>
      <c r="C158" s="314">
        <v>6</v>
      </c>
      <c r="D158" s="315">
        <v>6</v>
      </c>
      <c r="E158" s="316">
        <v>7.1</v>
      </c>
      <c r="F158" s="316"/>
      <c r="G158" s="317">
        <v>13.1</v>
      </c>
      <c r="H158" s="314"/>
      <c r="I158" s="315"/>
      <c r="J158" s="316"/>
      <c r="K158" s="316"/>
      <c r="L158" s="317">
        <v>0</v>
      </c>
      <c r="M158" s="314"/>
      <c r="N158" s="315"/>
      <c r="O158" s="316"/>
      <c r="P158" s="316"/>
      <c r="Q158" s="317">
        <v>0</v>
      </c>
      <c r="R158" s="314"/>
      <c r="S158" s="315"/>
      <c r="T158" s="316"/>
      <c r="U158" s="316"/>
      <c r="V158" s="317">
        <v>0</v>
      </c>
      <c r="W158" s="318">
        <v>13.1</v>
      </c>
      <c r="X158" s="337"/>
    </row>
    <row r="159" spans="1:24" ht="12.75" customHeight="1">
      <c r="A159" s="342" t="s">
        <v>76</v>
      </c>
      <c r="B159" s="344">
        <v>6</v>
      </c>
      <c r="C159" s="314">
        <v>7</v>
      </c>
      <c r="D159" s="315">
        <v>7</v>
      </c>
      <c r="E159" s="316">
        <v>7.2</v>
      </c>
      <c r="F159" s="316"/>
      <c r="G159" s="317">
        <v>14.2</v>
      </c>
      <c r="H159" s="314"/>
      <c r="I159" s="315"/>
      <c r="J159" s="316"/>
      <c r="K159" s="316"/>
      <c r="L159" s="317">
        <v>0</v>
      </c>
      <c r="M159" s="314"/>
      <c r="N159" s="315"/>
      <c r="O159" s="316"/>
      <c r="P159" s="316"/>
      <c r="Q159" s="317">
        <v>0</v>
      </c>
      <c r="R159" s="314"/>
      <c r="S159" s="315"/>
      <c r="T159" s="316"/>
      <c r="U159" s="316"/>
      <c r="V159" s="317">
        <v>0</v>
      </c>
      <c r="W159" s="318">
        <v>14.2</v>
      </c>
      <c r="X159" s="337"/>
    </row>
    <row r="160" spans="1:24" ht="12.75" customHeight="1">
      <c r="A160" s="342" t="s">
        <v>75</v>
      </c>
      <c r="B160" s="313">
        <v>6</v>
      </c>
      <c r="C160" s="314">
        <v>7</v>
      </c>
      <c r="D160" s="315">
        <v>7</v>
      </c>
      <c r="E160" s="316">
        <v>8.1999999999999993</v>
      </c>
      <c r="F160" s="316"/>
      <c r="G160" s="317">
        <v>15.2</v>
      </c>
      <c r="H160" s="314">
        <v>6</v>
      </c>
      <c r="I160" s="315">
        <v>6</v>
      </c>
      <c r="J160" s="316">
        <v>8.6999999999999993</v>
      </c>
      <c r="K160" s="316"/>
      <c r="L160" s="317">
        <v>14.7</v>
      </c>
      <c r="M160" s="314">
        <v>7</v>
      </c>
      <c r="N160" s="315">
        <v>7</v>
      </c>
      <c r="O160" s="316">
        <v>6.8</v>
      </c>
      <c r="P160" s="316"/>
      <c r="Q160" s="317">
        <v>13.8</v>
      </c>
      <c r="R160" s="314">
        <v>8</v>
      </c>
      <c r="S160" s="315">
        <v>8</v>
      </c>
      <c r="T160" s="316">
        <v>8.3000000000000007</v>
      </c>
      <c r="U160" s="316"/>
      <c r="V160" s="317">
        <v>16.3</v>
      </c>
      <c r="W160" s="318">
        <v>60</v>
      </c>
      <c r="X160" s="337"/>
    </row>
    <row r="161" spans="1:24" ht="12.75" customHeight="1">
      <c r="A161" s="342" t="s">
        <v>117</v>
      </c>
      <c r="B161" s="313">
        <v>7</v>
      </c>
      <c r="C161" s="314"/>
      <c r="D161" s="315"/>
      <c r="E161" s="316"/>
      <c r="F161" s="316"/>
      <c r="G161" s="317">
        <v>0</v>
      </c>
      <c r="H161" s="314">
        <v>6</v>
      </c>
      <c r="I161" s="315">
        <v>3.5</v>
      </c>
      <c r="J161" s="316">
        <v>8.1999999999999993</v>
      </c>
      <c r="K161" s="316"/>
      <c r="L161" s="317">
        <v>11.7</v>
      </c>
      <c r="M161" s="314"/>
      <c r="N161" s="315"/>
      <c r="O161" s="316"/>
      <c r="P161" s="316"/>
      <c r="Q161" s="317">
        <v>0</v>
      </c>
      <c r="R161" s="314">
        <v>8</v>
      </c>
      <c r="S161" s="315">
        <v>7.5</v>
      </c>
      <c r="T161" s="316">
        <v>7</v>
      </c>
      <c r="U161" s="316"/>
      <c r="V161" s="317">
        <v>14.5</v>
      </c>
      <c r="W161" s="318">
        <v>26.2</v>
      </c>
      <c r="X161" s="337"/>
    </row>
    <row r="162" spans="1:24" ht="16.5" customHeight="1" thickBot="1">
      <c r="A162" s="155" t="s">
        <v>74</v>
      </c>
      <c r="B162" s="321"/>
      <c r="C162" s="322"/>
      <c r="D162" s="323"/>
      <c r="E162" s="324"/>
      <c r="F162" s="324"/>
      <c r="G162" s="325">
        <v>43.95</v>
      </c>
      <c r="H162" s="322"/>
      <c r="I162" s="323"/>
      <c r="J162" s="324"/>
      <c r="K162" s="324"/>
      <c r="L162" s="325">
        <v>43.65</v>
      </c>
      <c r="M162" s="322"/>
      <c r="N162" s="323"/>
      <c r="O162" s="324"/>
      <c r="P162" s="324"/>
      <c r="Q162" s="325">
        <v>41.6</v>
      </c>
      <c r="R162" s="322"/>
      <c r="S162" s="323"/>
      <c r="T162" s="324"/>
      <c r="U162" s="324"/>
      <c r="V162" s="325">
        <v>46.2</v>
      </c>
      <c r="W162" s="326">
        <v>175.39999999999998</v>
      </c>
      <c r="X162" s="327">
        <v>6</v>
      </c>
    </row>
    <row r="163" spans="1:24" s="128" customFormat="1" ht="12.75" customHeight="1" thickTop="1">
      <c r="A163" s="212" t="s">
        <v>91</v>
      </c>
      <c r="B163" s="334" t="s">
        <v>86</v>
      </c>
      <c r="C163" s="305" t="s">
        <v>79</v>
      </c>
      <c r="D163" s="306" t="s">
        <v>64</v>
      </c>
      <c r="E163" s="307" t="s">
        <v>65</v>
      </c>
      <c r="F163" s="308" t="s">
        <v>70</v>
      </c>
      <c r="G163" s="309" t="s">
        <v>2</v>
      </c>
      <c r="H163" s="305" t="s">
        <v>79</v>
      </c>
      <c r="I163" s="306" t="s">
        <v>64</v>
      </c>
      <c r="J163" s="307" t="s">
        <v>65</v>
      </c>
      <c r="K163" s="308" t="s">
        <v>70</v>
      </c>
      <c r="L163" s="309" t="s">
        <v>3</v>
      </c>
      <c r="M163" s="305" t="s">
        <v>79</v>
      </c>
      <c r="N163" s="306" t="s">
        <v>64</v>
      </c>
      <c r="O163" s="307" t="s">
        <v>65</v>
      </c>
      <c r="P163" s="308" t="s">
        <v>70</v>
      </c>
      <c r="Q163" s="309" t="s">
        <v>4</v>
      </c>
      <c r="R163" s="305" t="s">
        <v>79</v>
      </c>
      <c r="S163" s="306" t="s">
        <v>64</v>
      </c>
      <c r="T163" s="307" t="s">
        <v>65</v>
      </c>
      <c r="U163" s="308" t="s">
        <v>70</v>
      </c>
      <c r="V163" s="309" t="s">
        <v>1</v>
      </c>
      <c r="W163" s="310" t="s">
        <v>11</v>
      </c>
      <c r="X163" s="311" t="s">
        <v>17</v>
      </c>
    </row>
    <row r="164" spans="1:24" ht="12.75" customHeight="1">
      <c r="A164" s="188" t="s">
        <v>432</v>
      </c>
      <c r="B164" s="320">
        <v>4</v>
      </c>
      <c r="C164" s="314">
        <v>6</v>
      </c>
      <c r="D164" s="315">
        <v>6</v>
      </c>
      <c r="E164" s="316">
        <v>7.5</v>
      </c>
      <c r="F164" s="316"/>
      <c r="G164" s="317">
        <v>13.5</v>
      </c>
      <c r="H164" s="314">
        <v>6</v>
      </c>
      <c r="I164" s="315">
        <v>6</v>
      </c>
      <c r="J164" s="316">
        <v>7.85</v>
      </c>
      <c r="K164" s="316"/>
      <c r="L164" s="317">
        <v>13.85</v>
      </c>
      <c r="M164" s="314">
        <v>6</v>
      </c>
      <c r="N164" s="315">
        <v>5</v>
      </c>
      <c r="O164" s="316">
        <v>8.4</v>
      </c>
      <c r="P164" s="316"/>
      <c r="Q164" s="317">
        <v>13.4</v>
      </c>
      <c r="R164" s="314">
        <v>7</v>
      </c>
      <c r="S164" s="315">
        <v>7</v>
      </c>
      <c r="T164" s="316">
        <v>8</v>
      </c>
      <c r="U164" s="316"/>
      <c r="V164" s="317">
        <v>15</v>
      </c>
      <c r="W164" s="318">
        <v>55.75</v>
      </c>
      <c r="X164" s="337"/>
    </row>
    <row r="165" spans="1:24" ht="12.75" customHeight="1">
      <c r="A165" s="188" t="s">
        <v>433</v>
      </c>
      <c r="B165" s="320">
        <v>5</v>
      </c>
      <c r="C165" s="314">
        <v>7</v>
      </c>
      <c r="D165" s="315">
        <v>7</v>
      </c>
      <c r="E165" s="316">
        <v>8.6</v>
      </c>
      <c r="F165" s="316"/>
      <c r="G165" s="317">
        <v>15.6</v>
      </c>
      <c r="H165" s="314">
        <v>6</v>
      </c>
      <c r="I165" s="315">
        <v>6</v>
      </c>
      <c r="J165" s="316">
        <v>9</v>
      </c>
      <c r="K165" s="316"/>
      <c r="L165" s="317">
        <v>15</v>
      </c>
      <c r="M165" s="314">
        <v>8</v>
      </c>
      <c r="N165" s="315">
        <v>7</v>
      </c>
      <c r="O165" s="316">
        <v>5.9</v>
      </c>
      <c r="P165" s="316"/>
      <c r="Q165" s="317">
        <v>12.9</v>
      </c>
      <c r="R165" s="314">
        <v>8</v>
      </c>
      <c r="S165" s="315">
        <v>8</v>
      </c>
      <c r="T165" s="316">
        <v>8.1</v>
      </c>
      <c r="U165" s="316"/>
      <c r="V165" s="317">
        <v>16.100000000000001</v>
      </c>
      <c r="W165" s="318">
        <v>59.6</v>
      </c>
      <c r="X165" s="337"/>
    </row>
    <row r="166" spans="1:24" ht="12.75" customHeight="1">
      <c r="A166" s="188" t="s">
        <v>434</v>
      </c>
      <c r="B166" s="320">
        <v>5</v>
      </c>
      <c r="C166" s="314">
        <v>6</v>
      </c>
      <c r="D166" s="315">
        <v>6</v>
      </c>
      <c r="E166" s="316">
        <v>7.8</v>
      </c>
      <c r="F166" s="316"/>
      <c r="G166" s="317">
        <v>13.8</v>
      </c>
      <c r="H166" s="314">
        <v>6</v>
      </c>
      <c r="I166" s="315">
        <v>6</v>
      </c>
      <c r="J166" s="316">
        <v>8</v>
      </c>
      <c r="K166" s="316"/>
      <c r="L166" s="317">
        <v>14</v>
      </c>
      <c r="M166" s="314">
        <v>7</v>
      </c>
      <c r="N166" s="315">
        <v>7</v>
      </c>
      <c r="O166" s="316">
        <v>5.5</v>
      </c>
      <c r="P166" s="316"/>
      <c r="Q166" s="317">
        <v>12.5</v>
      </c>
      <c r="R166" s="314">
        <v>7</v>
      </c>
      <c r="S166" s="315">
        <v>7</v>
      </c>
      <c r="T166" s="316">
        <v>8.1</v>
      </c>
      <c r="U166" s="316"/>
      <c r="V166" s="317">
        <v>15.1</v>
      </c>
      <c r="W166" s="318">
        <v>55.4</v>
      </c>
      <c r="X166" s="337"/>
    </row>
    <row r="167" spans="1:24" ht="12.75" customHeight="1">
      <c r="A167" s="188" t="s">
        <v>435</v>
      </c>
      <c r="B167" s="320">
        <v>5</v>
      </c>
      <c r="C167" s="314">
        <v>6</v>
      </c>
      <c r="D167" s="315">
        <v>6</v>
      </c>
      <c r="E167" s="316">
        <v>7.1</v>
      </c>
      <c r="F167" s="316"/>
      <c r="G167" s="317">
        <v>13.1</v>
      </c>
      <c r="H167" s="314">
        <v>6</v>
      </c>
      <c r="I167" s="315">
        <v>6</v>
      </c>
      <c r="J167" s="316">
        <v>8.1999999999999993</v>
      </c>
      <c r="K167" s="316"/>
      <c r="L167" s="317">
        <v>14.2</v>
      </c>
      <c r="M167" s="314">
        <v>7</v>
      </c>
      <c r="N167" s="315">
        <v>7</v>
      </c>
      <c r="O167" s="316">
        <v>6.9</v>
      </c>
      <c r="P167" s="316"/>
      <c r="Q167" s="317">
        <v>13.9</v>
      </c>
      <c r="R167" s="314">
        <v>7</v>
      </c>
      <c r="S167" s="315">
        <v>7</v>
      </c>
      <c r="T167" s="316">
        <v>7.4</v>
      </c>
      <c r="U167" s="316"/>
      <c r="V167" s="317">
        <v>14.4</v>
      </c>
      <c r="W167" s="318">
        <v>55.599999999999994</v>
      </c>
      <c r="X167" s="337"/>
    </row>
    <row r="168" spans="1:24" ht="12.75" customHeight="1">
      <c r="A168" s="188" t="s">
        <v>436</v>
      </c>
      <c r="B168" s="320">
        <v>5</v>
      </c>
      <c r="C168" s="314"/>
      <c r="D168" s="315"/>
      <c r="E168" s="316"/>
      <c r="F168" s="316"/>
      <c r="G168" s="317">
        <v>0</v>
      </c>
      <c r="H168" s="314"/>
      <c r="I168" s="315"/>
      <c r="J168" s="316"/>
      <c r="K168" s="316"/>
      <c r="L168" s="317">
        <v>0</v>
      </c>
      <c r="M168" s="314"/>
      <c r="N168" s="315"/>
      <c r="O168" s="316"/>
      <c r="P168" s="316"/>
      <c r="Q168" s="317">
        <v>0</v>
      </c>
      <c r="R168" s="314"/>
      <c r="S168" s="315"/>
      <c r="T168" s="316"/>
      <c r="U168" s="316"/>
      <c r="V168" s="317">
        <v>0</v>
      </c>
      <c r="W168" s="318">
        <v>0</v>
      </c>
      <c r="X168" s="337"/>
    </row>
    <row r="169" spans="1:24" ht="16.5" customHeight="1" thickBot="1">
      <c r="A169" s="155" t="s">
        <v>91</v>
      </c>
      <c r="B169" s="321"/>
      <c r="C169" s="322"/>
      <c r="D169" s="323"/>
      <c r="E169" s="324"/>
      <c r="F169" s="324"/>
      <c r="G169" s="325">
        <v>42.9</v>
      </c>
      <c r="H169" s="322"/>
      <c r="I169" s="323"/>
      <c r="J169" s="324"/>
      <c r="K169" s="324"/>
      <c r="L169" s="325">
        <v>43.2</v>
      </c>
      <c r="M169" s="322"/>
      <c r="N169" s="323"/>
      <c r="O169" s="324"/>
      <c r="P169" s="324"/>
      <c r="Q169" s="325">
        <v>40.200000000000003</v>
      </c>
      <c r="R169" s="322"/>
      <c r="S169" s="323"/>
      <c r="T169" s="324"/>
      <c r="U169" s="324"/>
      <c r="V169" s="325">
        <v>46.2</v>
      </c>
      <c r="W169" s="326">
        <v>172.5</v>
      </c>
      <c r="X169" s="327">
        <v>7</v>
      </c>
    </row>
    <row r="170" spans="1:24" ht="13.5" thickTop="1"/>
    <row r="171" spans="1:24" s="133" customFormat="1" ht="13.5" thickBot="1">
      <c r="A171" s="269" t="s">
        <v>16</v>
      </c>
      <c r="B171" s="259" t="s">
        <v>86</v>
      </c>
      <c r="C171" s="270" t="s">
        <v>79</v>
      </c>
      <c r="D171" s="260" t="s">
        <v>64</v>
      </c>
      <c r="E171" s="261" t="s">
        <v>65</v>
      </c>
      <c r="F171" s="271" t="s">
        <v>70</v>
      </c>
      <c r="G171" s="272" t="s">
        <v>2</v>
      </c>
      <c r="H171" s="270" t="s">
        <v>79</v>
      </c>
      <c r="I171" s="260" t="s">
        <v>64</v>
      </c>
      <c r="J171" s="261" t="s">
        <v>65</v>
      </c>
      <c r="K171" s="271" t="s">
        <v>70</v>
      </c>
      <c r="L171" s="272" t="s">
        <v>3</v>
      </c>
      <c r="M171" s="270" t="s">
        <v>79</v>
      </c>
      <c r="N171" s="260" t="s">
        <v>64</v>
      </c>
      <c r="O171" s="261" t="s">
        <v>65</v>
      </c>
      <c r="P171" s="271" t="s">
        <v>70</v>
      </c>
      <c r="Q171" s="272" t="s">
        <v>4</v>
      </c>
      <c r="R171" s="270" t="s">
        <v>79</v>
      </c>
      <c r="S171" s="260" t="s">
        <v>64</v>
      </c>
      <c r="T171" s="261" t="s">
        <v>65</v>
      </c>
      <c r="U171" s="271" t="s">
        <v>70</v>
      </c>
      <c r="V171" s="272" t="s">
        <v>1</v>
      </c>
      <c r="W171" s="273" t="s">
        <v>11</v>
      </c>
      <c r="X171" s="274" t="s">
        <v>17</v>
      </c>
    </row>
    <row r="172" spans="1:24" ht="21" thickBot="1">
      <c r="A172" s="296" t="s">
        <v>455</v>
      </c>
      <c r="B172" s="297"/>
      <c r="C172" s="298"/>
      <c r="D172" s="299"/>
      <c r="E172" s="300"/>
      <c r="F172" s="300"/>
      <c r="G172" s="301"/>
      <c r="H172" s="298"/>
      <c r="I172" s="299"/>
      <c r="J172" s="300"/>
      <c r="K172" s="300"/>
      <c r="L172" s="302"/>
      <c r="M172" s="298"/>
      <c r="N172" s="299"/>
      <c r="O172" s="300"/>
      <c r="P172" s="300"/>
      <c r="Q172" s="302"/>
      <c r="R172" s="298"/>
      <c r="S172" s="299"/>
      <c r="T172" s="300"/>
      <c r="U172" s="300"/>
      <c r="V172" s="301"/>
      <c r="W172" s="382" t="s">
        <v>454</v>
      </c>
      <c r="X172" s="303"/>
    </row>
    <row r="173" spans="1:24" s="128" customFormat="1" ht="12.75" customHeight="1">
      <c r="A173" s="212" t="s">
        <v>102</v>
      </c>
      <c r="B173" s="334" t="s">
        <v>86</v>
      </c>
      <c r="C173" s="305" t="s">
        <v>79</v>
      </c>
      <c r="D173" s="306" t="s">
        <v>64</v>
      </c>
      <c r="E173" s="307" t="s">
        <v>65</v>
      </c>
      <c r="F173" s="308" t="s">
        <v>70</v>
      </c>
      <c r="G173" s="309" t="s">
        <v>2</v>
      </c>
      <c r="H173" s="305" t="s">
        <v>79</v>
      </c>
      <c r="I173" s="306" t="s">
        <v>64</v>
      </c>
      <c r="J173" s="307" t="s">
        <v>65</v>
      </c>
      <c r="K173" s="308" t="s">
        <v>70</v>
      </c>
      <c r="L173" s="309" t="s">
        <v>3</v>
      </c>
      <c r="M173" s="305" t="s">
        <v>79</v>
      </c>
      <c r="N173" s="306" t="s">
        <v>64</v>
      </c>
      <c r="O173" s="307" t="s">
        <v>65</v>
      </c>
      <c r="P173" s="308" t="s">
        <v>70</v>
      </c>
      <c r="Q173" s="309" t="s">
        <v>4</v>
      </c>
      <c r="R173" s="305" t="s">
        <v>79</v>
      </c>
      <c r="S173" s="306" t="s">
        <v>64</v>
      </c>
      <c r="T173" s="307" t="s">
        <v>65</v>
      </c>
      <c r="U173" s="308" t="s">
        <v>70</v>
      </c>
      <c r="V173" s="309" t="s">
        <v>1</v>
      </c>
      <c r="W173" s="310" t="s">
        <v>11</v>
      </c>
      <c r="X173" s="311" t="s">
        <v>17</v>
      </c>
    </row>
    <row r="174" spans="1:24" ht="12.75" customHeight="1">
      <c r="A174" s="227" t="s">
        <v>342</v>
      </c>
      <c r="B174" s="345">
        <v>7</v>
      </c>
      <c r="C174" s="314"/>
      <c r="D174" s="315"/>
      <c r="E174" s="316"/>
      <c r="F174" s="316"/>
      <c r="G174" s="317">
        <v>0</v>
      </c>
      <c r="H174" s="314"/>
      <c r="I174" s="315"/>
      <c r="J174" s="316"/>
      <c r="K174" s="316"/>
      <c r="L174" s="317">
        <v>0</v>
      </c>
      <c r="M174" s="314"/>
      <c r="N174" s="315"/>
      <c r="O174" s="316"/>
      <c r="P174" s="316"/>
      <c r="Q174" s="317">
        <v>0</v>
      </c>
      <c r="R174" s="314"/>
      <c r="S174" s="315"/>
      <c r="T174" s="316"/>
      <c r="U174" s="316"/>
      <c r="V174" s="317">
        <v>0</v>
      </c>
      <c r="W174" s="318">
        <v>0</v>
      </c>
      <c r="X174" s="319"/>
    </row>
    <row r="175" spans="1:24" ht="12.75" customHeight="1">
      <c r="A175" s="227" t="s">
        <v>343</v>
      </c>
      <c r="B175" s="345">
        <v>7</v>
      </c>
      <c r="C175" s="314">
        <v>5</v>
      </c>
      <c r="D175" s="315">
        <v>5</v>
      </c>
      <c r="E175" s="316">
        <v>9.15</v>
      </c>
      <c r="F175" s="316"/>
      <c r="G175" s="317">
        <v>14.15</v>
      </c>
      <c r="H175" s="314">
        <v>8</v>
      </c>
      <c r="I175" s="315">
        <v>8</v>
      </c>
      <c r="J175" s="316">
        <v>7.5</v>
      </c>
      <c r="K175" s="316"/>
      <c r="L175" s="317">
        <v>15.5</v>
      </c>
      <c r="M175" s="314">
        <v>8</v>
      </c>
      <c r="N175" s="315">
        <v>7</v>
      </c>
      <c r="O175" s="316">
        <v>8.25</v>
      </c>
      <c r="P175" s="316"/>
      <c r="Q175" s="317">
        <v>15.25</v>
      </c>
      <c r="R175" s="314">
        <v>7</v>
      </c>
      <c r="S175" s="315">
        <v>7</v>
      </c>
      <c r="T175" s="316">
        <v>8.6</v>
      </c>
      <c r="U175" s="316"/>
      <c r="V175" s="317">
        <v>15.6</v>
      </c>
      <c r="W175" s="318">
        <v>60.5</v>
      </c>
      <c r="X175" s="319"/>
    </row>
    <row r="176" spans="1:24" ht="12.75" customHeight="1">
      <c r="A176" s="227" t="s">
        <v>344</v>
      </c>
      <c r="B176" s="345">
        <v>6</v>
      </c>
      <c r="C176" s="314">
        <v>7</v>
      </c>
      <c r="D176" s="315">
        <v>7</v>
      </c>
      <c r="E176" s="316">
        <v>8.8000000000000007</v>
      </c>
      <c r="F176" s="316"/>
      <c r="G176" s="317">
        <v>15.8</v>
      </c>
      <c r="H176" s="314">
        <v>6</v>
      </c>
      <c r="I176" s="315">
        <v>6</v>
      </c>
      <c r="J176" s="316">
        <v>8.4499999999999993</v>
      </c>
      <c r="K176" s="316"/>
      <c r="L176" s="317">
        <v>14.45</v>
      </c>
      <c r="M176" s="314">
        <v>6</v>
      </c>
      <c r="N176" s="315">
        <v>6</v>
      </c>
      <c r="O176" s="316">
        <v>8.5</v>
      </c>
      <c r="P176" s="316"/>
      <c r="Q176" s="317">
        <v>14.5</v>
      </c>
      <c r="R176" s="314">
        <v>8</v>
      </c>
      <c r="S176" s="315">
        <v>8</v>
      </c>
      <c r="T176" s="316">
        <v>8.1999999999999993</v>
      </c>
      <c r="U176" s="316"/>
      <c r="V176" s="317">
        <v>16.2</v>
      </c>
      <c r="W176" s="318">
        <v>60.95</v>
      </c>
      <c r="X176" s="319"/>
    </row>
    <row r="177" spans="1:24" ht="12.75" customHeight="1">
      <c r="A177" s="227" t="s">
        <v>345</v>
      </c>
      <c r="B177" s="345">
        <v>7</v>
      </c>
      <c r="C177" s="314">
        <v>7</v>
      </c>
      <c r="D177" s="315">
        <v>7</v>
      </c>
      <c r="E177" s="316">
        <v>9.1999999999999993</v>
      </c>
      <c r="F177" s="316"/>
      <c r="G177" s="317">
        <v>16.2</v>
      </c>
      <c r="H177" s="314">
        <v>6</v>
      </c>
      <c r="I177" s="315">
        <v>6</v>
      </c>
      <c r="J177" s="316">
        <v>9.1</v>
      </c>
      <c r="K177" s="316"/>
      <c r="L177" s="317">
        <v>15.1</v>
      </c>
      <c r="M177" s="314">
        <v>7</v>
      </c>
      <c r="N177" s="315">
        <v>7</v>
      </c>
      <c r="O177" s="316">
        <v>7.2</v>
      </c>
      <c r="P177" s="316"/>
      <c r="Q177" s="317">
        <v>14.2</v>
      </c>
      <c r="R177" s="314">
        <v>8</v>
      </c>
      <c r="S177" s="315">
        <v>8</v>
      </c>
      <c r="T177" s="316">
        <v>8</v>
      </c>
      <c r="U177" s="316"/>
      <c r="V177" s="317">
        <v>16</v>
      </c>
      <c r="W177" s="318">
        <v>61.5</v>
      </c>
      <c r="X177" s="319"/>
    </row>
    <row r="178" spans="1:24" ht="12.75" customHeight="1">
      <c r="A178" s="227" t="s">
        <v>346</v>
      </c>
      <c r="B178" s="345">
        <v>8</v>
      </c>
      <c r="C178" s="314">
        <v>6</v>
      </c>
      <c r="D178" s="315">
        <v>6</v>
      </c>
      <c r="E178" s="316">
        <v>9</v>
      </c>
      <c r="F178" s="316"/>
      <c r="G178" s="317">
        <v>15</v>
      </c>
      <c r="H178" s="314">
        <v>6</v>
      </c>
      <c r="I178" s="315">
        <v>6</v>
      </c>
      <c r="J178" s="316">
        <v>8.65</v>
      </c>
      <c r="K178" s="316"/>
      <c r="L178" s="317">
        <v>14.65</v>
      </c>
      <c r="M178" s="314">
        <v>8</v>
      </c>
      <c r="N178" s="315">
        <v>8</v>
      </c>
      <c r="O178" s="316">
        <v>7.5</v>
      </c>
      <c r="P178" s="316"/>
      <c r="Q178" s="317">
        <v>15.5</v>
      </c>
      <c r="R178" s="314">
        <v>8</v>
      </c>
      <c r="S178" s="315">
        <v>8</v>
      </c>
      <c r="T178" s="316">
        <v>7.8</v>
      </c>
      <c r="U178" s="316"/>
      <c r="V178" s="317">
        <v>15.8</v>
      </c>
      <c r="W178" s="318">
        <v>60.95</v>
      </c>
      <c r="X178" s="319"/>
    </row>
    <row r="179" spans="1:24" ht="16.5" customHeight="1" thickBot="1">
      <c r="A179" s="155" t="s">
        <v>102</v>
      </c>
      <c r="B179" s="321"/>
      <c r="C179" s="322"/>
      <c r="D179" s="323"/>
      <c r="E179" s="324"/>
      <c r="F179" s="324"/>
      <c r="G179" s="325">
        <v>47</v>
      </c>
      <c r="H179" s="322"/>
      <c r="I179" s="323"/>
      <c r="J179" s="324"/>
      <c r="K179" s="324"/>
      <c r="L179" s="325">
        <v>45.25</v>
      </c>
      <c r="M179" s="322"/>
      <c r="N179" s="323"/>
      <c r="O179" s="324"/>
      <c r="P179" s="324"/>
      <c r="Q179" s="325">
        <v>45.25</v>
      </c>
      <c r="R179" s="322"/>
      <c r="S179" s="323"/>
      <c r="T179" s="324"/>
      <c r="U179" s="324"/>
      <c r="V179" s="325">
        <v>48</v>
      </c>
      <c r="W179" s="326">
        <v>185.5</v>
      </c>
      <c r="X179" s="327">
        <v>1</v>
      </c>
    </row>
    <row r="180" spans="1:24" s="128" customFormat="1" ht="12.75" customHeight="1" thickTop="1">
      <c r="A180" s="212" t="s">
        <v>120</v>
      </c>
      <c r="B180" s="334" t="s">
        <v>86</v>
      </c>
      <c r="C180" s="305" t="s">
        <v>79</v>
      </c>
      <c r="D180" s="306" t="s">
        <v>64</v>
      </c>
      <c r="E180" s="307" t="s">
        <v>65</v>
      </c>
      <c r="F180" s="308" t="s">
        <v>70</v>
      </c>
      <c r="G180" s="309" t="s">
        <v>2</v>
      </c>
      <c r="H180" s="305" t="s">
        <v>79</v>
      </c>
      <c r="I180" s="306" t="s">
        <v>64</v>
      </c>
      <c r="J180" s="307" t="s">
        <v>65</v>
      </c>
      <c r="K180" s="308" t="s">
        <v>70</v>
      </c>
      <c r="L180" s="309" t="s">
        <v>3</v>
      </c>
      <c r="M180" s="305" t="s">
        <v>79</v>
      </c>
      <c r="N180" s="306" t="s">
        <v>64</v>
      </c>
      <c r="O180" s="307" t="s">
        <v>65</v>
      </c>
      <c r="P180" s="308" t="s">
        <v>70</v>
      </c>
      <c r="Q180" s="309" t="s">
        <v>4</v>
      </c>
      <c r="R180" s="305" t="s">
        <v>79</v>
      </c>
      <c r="S180" s="306" t="s">
        <v>64</v>
      </c>
      <c r="T180" s="307" t="s">
        <v>65</v>
      </c>
      <c r="U180" s="308" t="s">
        <v>70</v>
      </c>
      <c r="V180" s="309" t="s">
        <v>1</v>
      </c>
      <c r="W180" s="310" t="s">
        <v>11</v>
      </c>
      <c r="X180" s="311" t="s">
        <v>17</v>
      </c>
    </row>
    <row r="181" spans="1:24" ht="12.75" customHeight="1">
      <c r="A181" s="188" t="s">
        <v>437</v>
      </c>
      <c r="B181" s="320">
        <v>6</v>
      </c>
      <c r="C181" s="314"/>
      <c r="D181" s="315"/>
      <c r="E181" s="316"/>
      <c r="F181" s="316"/>
      <c r="G181" s="317">
        <v>0</v>
      </c>
      <c r="H181" s="314">
        <v>6</v>
      </c>
      <c r="I181" s="315">
        <v>6</v>
      </c>
      <c r="J181" s="316">
        <v>8.8000000000000007</v>
      </c>
      <c r="K181" s="316"/>
      <c r="L181" s="317">
        <v>14.8</v>
      </c>
      <c r="M181" s="314">
        <v>7</v>
      </c>
      <c r="N181" s="315">
        <v>7</v>
      </c>
      <c r="O181" s="316">
        <v>7.4</v>
      </c>
      <c r="P181" s="316"/>
      <c r="Q181" s="317">
        <v>14.4</v>
      </c>
      <c r="R181" s="314"/>
      <c r="S181" s="315"/>
      <c r="T181" s="316"/>
      <c r="U181" s="316"/>
      <c r="V181" s="317">
        <v>0</v>
      </c>
      <c r="W181" s="318">
        <v>29.200000000000003</v>
      </c>
      <c r="X181" s="337"/>
    </row>
    <row r="182" spans="1:24" ht="12.75" customHeight="1">
      <c r="A182" s="188" t="s">
        <v>438</v>
      </c>
      <c r="B182" s="320">
        <v>6</v>
      </c>
      <c r="C182" s="314"/>
      <c r="D182" s="315"/>
      <c r="E182" s="316"/>
      <c r="F182" s="316"/>
      <c r="G182" s="317">
        <v>0</v>
      </c>
      <c r="H182" s="314">
        <v>6</v>
      </c>
      <c r="I182" s="315">
        <v>6</v>
      </c>
      <c r="J182" s="316">
        <v>9.1</v>
      </c>
      <c r="K182" s="316"/>
      <c r="L182" s="317">
        <v>15.1</v>
      </c>
      <c r="M182" s="314"/>
      <c r="N182" s="315"/>
      <c r="O182" s="316"/>
      <c r="P182" s="316"/>
      <c r="Q182" s="317">
        <v>0</v>
      </c>
      <c r="R182" s="314">
        <v>8</v>
      </c>
      <c r="S182" s="315">
        <v>8</v>
      </c>
      <c r="T182" s="316">
        <v>7.9</v>
      </c>
      <c r="U182" s="316"/>
      <c r="V182" s="317">
        <v>15.9</v>
      </c>
      <c r="W182" s="318">
        <v>31</v>
      </c>
      <c r="X182" s="337"/>
    </row>
    <row r="183" spans="1:24" ht="12.75" customHeight="1">
      <c r="A183" s="188" t="s">
        <v>439</v>
      </c>
      <c r="B183" s="320">
        <v>6</v>
      </c>
      <c r="C183" s="314">
        <v>7</v>
      </c>
      <c r="D183" s="315">
        <v>7</v>
      </c>
      <c r="E183" s="316">
        <v>8.6</v>
      </c>
      <c r="F183" s="316"/>
      <c r="G183" s="317">
        <v>15.6</v>
      </c>
      <c r="H183" s="314"/>
      <c r="I183" s="315"/>
      <c r="J183" s="316"/>
      <c r="K183" s="316"/>
      <c r="L183" s="317">
        <v>0</v>
      </c>
      <c r="M183" s="314">
        <v>7</v>
      </c>
      <c r="N183" s="315">
        <v>6.5</v>
      </c>
      <c r="O183" s="316">
        <v>5.85</v>
      </c>
      <c r="P183" s="316"/>
      <c r="Q183" s="317">
        <v>12.35</v>
      </c>
      <c r="R183" s="314">
        <v>8</v>
      </c>
      <c r="S183" s="315">
        <v>8</v>
      </c>
      <c r="T183" s="316">
        <v>7.4</v>
      </c>
      <c r="U183" s="316"/>
      <c r="V183" s="317">
        <v>15.4</v>
      </c>
      <c r="W183" s="318">
        <v>43.35</v>
      </c>
      <c r="X183" s="337"/>
    </row>
    <row r="184" spans="1:24" ht="12.75" customHeight="1">
      <c r="A184" s="188" t="s">
        <v>440</v>
      </c>
      <c r="B184" s="320">
        <v>7</v>
      </c>
      <c r="C184" s="314">
        <v>7</v>
      </c>
      <c r="D184" s="315">
        <v>7</v>
      </c>
      <c r="E184" s="316">
        <v>8.85</v>
      </c>
      <c r="F184" s="316"/>
      <c r="G184" s="317">
        <v>15.85</v>
      </c>
      <c r="H184" s="314">
        <v>8</v>
      </c>
      <c r="I184" s="315">
        <v>6.5</v>
      </c>
      <c r="J184" s="316">
        <v>6.2</v>
      </c>
      <c r="K184" s="316"/>
      <c r="L184" s="317">
        <v>12.7</v>
      </c>
      <c r="M184" s="314">
        <v>7</v>
      </c>
      <c r="N184" s="315">
        <v>7</v>
      </c>
      <c r="O184" s="316">
        <v>7.8</v>
      </c>
      <c r="P184" s="316"/>
      <c r="Q184" s="317">
        <v>14.8</v>
      </c>
      <c r="R184" s="314">
        <v>8</v>
      </c>
      <c r="S184" s="315">
        <v>8</v>
      </c>
      <c r="T184" s="316">
        <v>7.2</v>
      </c>
      <c r="U184" s="316"/>
      <c r="V184" s="317">
        <v>15.2</v>
      </c>
      <c r="W184" s="318">
        <v>58.55</v>
      </c>
      <c r="X184" s="337"/>
    </row>
    <row r="185" spans="1:24" ht="12.75" customHeight="1">
      <c r="A185" s="188" t="s">
        <v>441</v>
      </c>
      <c r="B185" s="320">
        <v>6</v>
      </c>
      <c r="C185" s="314">
        <v>7</v>
      </c>
      <c r="D185" s="315">
        <v>7</v>
      </c>
      <c r="E185" s="316">
        <v>8.65</v>
      </c>
      <c r="F185" s="316"/>
      <c r="G185" s="317">
        <v>15.65</v>
      </c>
      <c r="H185" s="314">
        <v>8</v>
      </c>
      <c r="I185" s="315">
        <v>8</v>
      </c>
      <c r="J185" s="316">
        <v>7.2</v>
      </c>
      <c r="K185" s="316"/>
      <c r="L185" s="317">
        <v>15.2</v>
      </c>
      <c r="M185" s="314"/>
      <c r="N185" s="315"/>
      <c r="O185" s="316"/>
      <c r="P185" s="316"/>
      <c r="Q185" s="317">
        <v>0</v>
      </c>
      <c r="R185" s="314">
        <v>8</v>
      </c>
      <c r="S185" s="315">
        <v>8</v>
      </c>
      <c r="T185" s="316">
        <v>8.3000000000000007</v>
      </c>
      <c r="U185" s="316"/>
      <c r="V185" s="317">
        <v>16.3</v>
      </c>
      <c r="W185" s="318">
        <v>47.150000000000006</v>
      </c>
      <c r="X185" s="337"/>
    </row>
    <row r="186" spans="1:24" ht="12.75" customHeight="1">
      <c r="A186" s="188" t="s">
        <v>442</v>
      </c>
      <c r="B186" s="320">
        <v>7</v>
      </c>
      <c r="C186" s="314">
        <v>7</v>
      </c>
      <c r="D186" s="315">
        <v>7</v>
      </c>
      <c r="E186" s="316">
        <v>7.6</v>
      </c>
      <c r="F186" s="316"/>
      <c r="G186" s="317">
        <v>14.6</v>
      </c>
      <c r="H186" s="314"/>
      <c r="I186" s="315"/>
      <c r="J186" s="316"/>
      <c r="K186" s="316"/>
      <c r="L186" s="317">
        <v>0</v>
      </c>
      <c r="M186" s="314">
        <v>7</v>
      </c>
      <c r="N186" s="315">
        <v>7</v>
      </c>
      <c r="O186" s="316">
        <v>5.55</v>
      </c>
      <c r="P186" s="316"/>
      <c r="Q186" s="317">
        <v>12.55</v>
      </c>
      <c r="R186" s="314"/>
      <c r="S186" s="315"/>
      <c r="T186" s="316"/>
      <c r="U186" s="316"/>
      <c r="V186" s="317">
        <v>0</v>
      </c>
      <c r="W186" s="318">
        <v>27.15</v>
      </c>
      <c r="X186" s="337"/>
    </row>
    <row r="187" spans="1:24" ht="16.5" customHeight="1" thickBot="1">
      <c r="A187" s="155" t="s">
        <v>120</v>
      </c>
      <c r="B187" s="321"/>
      <c r="C187" s="322"/>
      <c r="D187" s="323"/>
      <c r="E187" s="324"/>
      <c r="F187" s="324"/>
      <c r="G187" s="325">
        <v>47.1</v>
      </c>
      <c r="H187" s="322"/>
      <c r="I187" s="323"/>
      <c r="J187" s="324"/>
      <c r="K187" s="324"/>
      <c r="L187" s="325">
        <v>45.099999999999994</v>
      </c>
      <c r="M187" s="322"/>
      <c r="N187" s="323"/>
      <c r="O187" s="324"/>
      <c r="P187" s="324"/>
      <c r="Q187" s="325">
        <v>41.75</v>
      </c>
      <c r="R187" s="322"/>
      <c r="S187" s="323"/>
      <c r="T187" s="324"/>
      <c r="U187" s="324"/>
      <c r="V187" s="325">
        <v>47.6</v>
      </c>
      <c r="W187" s="326">
        <v>181.54999999999998</v>
      </c>
      <c r="X187" s="327">
        <v>2</v>
      </c>
    </row>
    <row r="188" spans="1:24" s="128" customFormat="1" ht="12.75" customHeight="1" thickTop="1">
      <c r="A188" s="278" t="s">
        <v>160</v>
      </c>
      <c r="B188" s="304" t="s">
        <v>86</v>
      </c>
      <c r="C188" s="305" t="s">
        <v>79</v>
      </c>
      <c r="D188" s="306" t="s">
        <v>64</v>
      </c>
      <c r="E188" s="307" t="s">
        <v>65</v>
      </c>
      <c r="F188" s="308" t="s">
        <v>70</v>
      </c>
      <c r="G188" s="309" t="s">
        <v>2</v>
      </c>
      <c r="H188" s="305" t="s">
        <v>79</v>
      </c>
      <c r="I188" s="306" t="s">
        <v>64</v>
      </c>
      <c r="J188" s="307" t="s">
        <v>65</v>
      </c>
      <c r="K188" s="308" t="s">
        <v>70</v>
      </c>
      <c r="L188" s="309" t="s">
        <v>3</v>
      </c>
      <c r="M188" s="305" t="s">
        <v>79</v>
      </c>
      <c r="N188" s="306" t="s">
        <v>64</v>
      </c>
      <c r="O188" s="307" t="s">
        <v>65</v>
      </c>
      <c r="P188" s="308" t="s">
        <v>70</v>
      </c>
      <c r="Q188" s="309" t="s">
        <v>4</v>
      </c>
      <c r="R188" s="305" t="s">
        <v>79</v>
      </c>
      <c r="S188" s="306" t="s">
        <v>64</v>
      </c>
      <c r="T188" s="307" t="s">
        <v>65</v>
      </c>
      <c r="U188" s="308" t="s">
        <v>70</v>
      </c>
      <c r="V188" s="309" t="s">
        <v>1</v>
      </c>
      <c r="W188" s="310" t="s">
        <v>11</v>
      </c>
      <c r="X188" s="311" t="s">
        <v>17</v>
      </c>
    </row>
    <row r="189" spans="1:24" ht="12.75" customHeight="1">
      <c r="A189" s="312" t="s">
        <v>161</v>
      </c>
      <c r="B189" s="313">
        <v>7</v>
      </c>
      <c r="C189" s="314">
        <v>6</v>
      </c>
      <c r="D189" s="315">
        <v>0</v>
      </c>
      <c r="E189" s="316">
        <v>0</v>
      </c>
      <c r="F189" s="316"/>
      <c r="G189" s="317">
        <v>0</v>
      </c>
      <c r="H189" s="314">
        <v>6</v>
      </c>
      <c r="I189" s="315">
        <v>6</v>
      </c>
      <c r="J189" s="316">
        <v>8.6</v>
      </c>
      <c r="K189" s="316"/>
      <c r="L189" s="317">
        <v>14.6</v>
      </c>
      <c r="M189" s="314">
        <v>7</v>
      </c>
      <c r="N189" s="315">
        <v>6.5</v>
      </c>
      <c r="O189" s="316">
        <v>7.15</v>
      </c>
      <c r="P189" s="316"/>
      <c r="Q189" s="317">
        <v>13.65</v>
      </c>
      <c r="R189" s="314">
        <v>7</v>
      </c>
      <c r="S189" s="315">
        <v>7</v>
      </c>
      <c r="T189" s="316">
        <v>8.3000000000000007</v>
      </c>
      <c r="U189" s="316"/>
      <c r="V189" s="317">
        <v>15.3</v>
      </c>
      <c r="W189" s="318">
        <v>43.55</v>
      </c>
      <c r="X189" s="337"/>
    </row>
    <row r="190" spans="1:24" ht="12.75" customHeight="1">
      <c r="A190" s="312" t="s">
        <v>162</v>
      </c>
      <c r="B190" s="313">
        <v>7</v>
      </c>
      <c r="C190" s="314">
        <v>7</v>
      </c>
      <c r="D190" s="315">
        <v>7</v>
      </c>
      <c r="E190" s="316">
        <v>7.6</v>
      </c>
      <c r="F190" s="316"/>
      <c r="G190" s="317">
        <v>14.6</v>
      </c>
      <c r="H190" s="314">
        <v>6</v>
      </c>
      <c r="I190" s="315">
        <v>6</v>
      </c>
      <c r="J190" s="316">
        <v>8.3000000000000007</v>
      </c>
      <c r="K190" s="316"/>
      <c r="L190" s="317">
        <v>14.3</v>
      </c>
      <c r="M190" s="314"/>
      <c r="N190" s="315"/>
      <c r="O190" s="316"/>
      <c r="P190" s="316"/>
      <c r="Q190" s="317">
        <v>0</v>
      </c>
      <c r="R190" s="314">
        <v>7</v>
      </c>
      <c r="S190" s="315">
        <v>7</v>
      </c>
      <c r="T190" s="316">
        <v>7.3</v>
      </c>
      <c r="U190" s="316"/>
      <c r="V190" s="317">
        <v>14.3</v>
      </c>
      <c r="W190" s="318">
        <v>43.2</v>
      </c>
      <c r="X190" s="337"/>
    </row>
    <row r="191" spans="1:24" ht="12.75" customHeight="1">
      <c r="A191" s="312" t="s">
        <v>203</v>
      </c>
      <c r="B191" s="313">
        <v>6</v>
      </c>
      <c r="C191" s="314">
        <v>7</v>
      </c>
      <c r="D191" s="315">
        <v>7</v>
      </c>
      <c r="E191" s="316">
        <v>8.4</v>
      </c>
      <c r="F191" s="316"/>
      <c r="G191" s="317">
        <v>15.4</v>
      </c>
      <c r="H191" s="314"/>
      <c r="I191" s="315"/>
      <c r="J191" s="316"/>
      <c r="K191" s="316"/>
      <c r="L191" s="317">
        <v>0</v>
      </c>
      <c r="M191" s="314">
        <v>7</v>
      </c>
      <c r="N191" s="315">
        <v>5.5</v>
      </c>
      <c r="O191" s="316">
        <v>6.8</v>
      </c>
      <c r="P191" s="316"/>
      <c r="Q191" s="317">
        <v>12.3</v>
      </c>
      <c r="R191" s="314"/>
      <c r="S191" s="315"/>
      <c r="T191" s="316"/>
      <c r="U191" s="316"/>
      <c r="V191" s="317">
        <v>0</v>
      </c>
      <c r="W191" s="318">
        <v>27.700000000000003</v>
      </c>
      <c r="X191" s="337"/>
    </row>
    <row r="192" spans="1:24" ht="12.75" customHeight="1">
      <c r="A192" s="312" t="s">
        <v>204</v>
      </c>
      <c r="B192" s="313">
        <v>6</v>
      </c>
      <c r="C192" s="314">
        <v>7</v>
      </c>
      <c r="D192" s="315">
        <v>7</v>
      </c>
      <c r="E192" s="316">
        <v>8.1</v>
      </c>
      <c r="F192" s="316"/>
      <c r="G192" s="317">
        <v>15.1</v>
      </c>
      <c r="H192" s="314">
        <v>6</v>
      </c>
      <c r="I192" s="315">
        <v>6</v>
      </c>
      <c r="J192" s="316">
        <v>8.5</v>
      </c>
      <c r="K192" s="316"/>
      <c r="L192" s="317">
        <v>14.5</v>
      </c>
      <c r="M192" s="314">
        <v>7</v>
      </c>
      <c r="N192" s="315">
        <v>6</v>
      </c>
      <c r="O192" s="316">
        <v>7.4</v>
      </c>
      <c r="P192" s="316"/>
      <c r="Q192" s="317">
        <v>13.4</v>
      </c>
      <c r="R192" s="314">
        <v>8</v>
      </c>
      <c r="S192" s="315">
        <v>8</v>
      </c>
      <c r="T192" s="316">
        <v>7.7</v>
      </c>
      <c r="U192" s="316"/>
      <c r="V192" s="317">
        <v>15.7</v>
      </c>
      <c r="W192" s="318">
        <v>58.7</v>
      </c>
      <c r="X192" s="337"/>
    </row>
    <row r="193" spans="1:24" ht="12.75" customHeight="1">
      <c r="A193" s="312" t="s">
        <v>205</v>
      </c>
      <c r="B193" s="313">
        <v>6</v>
      </c>
      <c r="C193" s="314"/>
      <c r="D193" s="315"/>
      <c r="E193" s="316"/>
      <c r="F193" s="316"/>
      <c r="G193" s="317">
        <v>0</v>
      </c>
      <c r="H193" s="314">
        <v>6</v>
      </c>
      <c r="I193" s="315">
        <v>6</v>
      </c>
      <c r="J193" s="316">
        <v>8.3000000000000007</v>
      </c>
      <c r="K193" s="316"/>
      <c r="L193" s="317">
        <v>14.3</v>
      </c>
      <c r="M193" s="314">
        <v>7</v>
      </c>
      <c r="N193" s="315">
        <v>6</v>
      </c>
      <c r="O193" s="316">
        <v>7.1</v>
      </c>
      <c r="P193" s="316"/>
      <c r="Q193" s="317">
        <v>13.1</v>
      </c>
      <c r="R193" s="314">
        <v>7</v>
      </c>
      <c r="S193" s="315">
        <v>7</v>
      </c>
      <c r="T193" s="316">
        <v>7.8</v>
      </c>
      <c r="U193" s="316"/>
      <c r="V193" s="317">
        <v>14.8</v>
      </c>
      <c r="W193" s="318">
        <v>42.2</v>
      </c>
      <c r="X193" s="337"/>
    </row>
    <row r="194" spans="1:24" ht="16.5" customHeight="1" thickBot="1">
      <c r="A194" s="155" t="s">
        <v>160</v>
      </c>
      <c r="B194" s="321"/>
      <c r="C194" s="322"/>
      <c r="D194" s="323"/>
      <c r="E194" s="324"/>
      <c r="F194" s="324"/>
      <c r="G194" s="325">
        <v>45.1</v>
      </c>
      <c r="H194" s="322"/>
      <c r="I194" s="323"/>
      <c r="J194" s="324"/>
      <c r="K194" s="324"/>
      <c r="L194" s="325">
        <v>43.400000000000006</v>
      </c>
      <c r="M194" s="322"/>
      <c r="N194" s="323"/>
      <c r="O194" s="324"/>
      <c r="P194" s="324"/>
      <c r="Q194" s="325">
        <v>40.15</v>
      </c>
      <c r="R194" s="322"/>
      <c r="S194" s="323"/>
      <c r="T194" s="324"/>
      <c r="U194" s="324"/>
      <c r="V194" s="325">
        <v>45.8</v>
      </c>
      <c r="W194" s="326">
        <v>174.45</v>
      </c>
      <c r="X194" s="327">
        <v>3</v>
      </c>
    </row>
    <row r="195" spans="1:24" s="128" customFormat="1" ht="12.75" customHeight="1" thickTop="1">
      <c r="A195" s="212" t="s">
        <v>91</v>
      </c>
      <c r="B195" s="334" t="s">
        <v>86</v>
      </c>
      <c r="C195" s="305" t="s">
        <v>79</v>
      </c>
      <c r="D195" s="306" t="s">
        <v>64</v>
      </c>
      <c r="E195" s="307" t="s">
        <v>65</v>
      </c>
      <c r="F195" s="308" t="s">
        <v>70</v>
      </c>
      <c r="G195" s="309" t="s">
        <v>2</v>
      </c>
      <c r="H195" s="305" t="s">
        <v>79</v>
      </c>
      <c r="I195" s="306" t="s">
        <v>64</v>
      </c>
      <c r="J195" s="307" t="s">
        <v>65</v>
      </c>
      <c r="K195" s="308" t="s">
        <v>70</v>
      </c>
      <c r="L195" s="309" t="s">
        <v>3</v>
      </c>
      <c r="M195" s="305" t="s">
        <v>79</v>
      </c>
      <c r="N195" s="306" t="s">
        <v>64</v>
      </c>
      <c r="O195" s="307" t="s">
        <v>65</v>
      </c>
      <c r="P195" s="308" t="s">
        <v>70</v>
      </c>
      <c r="Q195" s="309" t="s">
        <v>4</v>
      </c>
      <c r="R195" s="305" t="s">
        <v>79</v>
      </c>
      <c r="S195" s="306" t="s">
        <v>64</v>
      </c>
      <c r="T195" s="307" t="s">
        <v>65</v>
      </c>
      <c r="U195" s="308" t="s">
        <v>70</v>
      </c>
      <c r="V195" s="309" t="s">
        <v>1</v>
      </c>
      <c r="W195" s="310" t="s">
        <v>11</v>
      </c>
      <c r="X195" s="311" t="s">
        <v>17</v>
      </c>
    </row>
    <row r="196" spans="1:24" ht="12.75" customHeight="1">
      <c r="A196" s="275" t="s">
        <v>443</v>
      </c>
      <c r="B196" s="333">
        <v>6</v>
      </c>
      <c r="C196" s="314">
        <v>5</v>
      </c>
      <c r="D196" s="315">
        <v>5</v>
      </c>
      <c r="E196" s="316">
        <v>8.85</v>
      </c>
      <c r="F196" s="316"/>
      <c r="G196" s="317">
        <v>13.85</v>
      </c>
      <c r="H196" s="314">
        <v>5</v>
      </c>
      <c r="I196" s="315">
        <v>5</v>
      </c>
      <c r="J196" s="316">
        <v>8.85</v>
      </c>
      <c r="K196" s="316"/>
      <c r="L196" s="317">
        <v>13.85</v>
      </c>
      <c r="M196" s="314">
        <v>6</v>
      </c>
      <c r="N196" s="315">
        <v>6</v>
      </c>
      <c r="O196" s="316">
        <v>7.95</v>
      </c>
      <c r="P196" s="316"/>
      <c r="Q196" s="317">
        <v>13.95</v>
      </c>
      <c r="R196" s="314">
        <v>6</v>
      </c>
      <c r="S196" s="315">
        <v>5.7</v>
      </c>
      <c r="T196" s="316">
        <v>7.9</v>
      </c>
      <c r="U196" s="316"/>
      <c r="V196" s="317">
        <v>13.600000000000001</v>
      </c>
      <c r="W196" s="318">
        <v>55.25</v>
      </c>
      <c r="X196" s="337"/>
    </row>
    <row r="197" spans="1:24" ht="12.75" customHeight="1">
      <c r="A197" s="275" t="s">
        <v>444</v>
      </c>
      <c r="B197" s="333">
        <v>7</v>
      </c>
      <c r="C197" s="314">
        <v>5</v>
      </c>
      <c r="D197" s="315">
        <v>5</v>
      </c>
      <c r="E197" s="316">
        <v>8.6999999999999993</v>
      </c>
      <c r="F197" s="316"/>
      <c r="G197" s="317">
        <v>13.7</v>
      </c>
      <c r="H197" s="314"/>
      <c r="I197" s="315"/>
      <c r="J197" s="316"/>
      <c r="K197" s="316"/>
      <c r="L197" s="317">
        <v>0</v>
      </c>
      <c r="M197" s="314">
        <v>7</v>
      </c>
      <c r="N197" s="315">
        <v>7</v>
      </c>
      <c r="O197" s="316">
        <v>5.9</v>
      </c>
      <c r="P197" s="316"/>
      <c r="Q197" s="317">
        <v>12.9</v>
      </c>
      <c r="R197" s="314">
        <v>7</v>
      </c>
      <c r="S197" s="315">
        <v>6.5</v>
      </c>
      <c r="T197" s="316">
        <v>6.7</v>
      </c>
      <c r="U197" s="316"/>
      <c r="V197" s="317">
        <v>13.2</v>
      </c>
      <c r="W197" s="318">
        <v>39.799999999999997</v>
      </c>
      <c r="X197" s="337"/>
    </row>
    <row r="198" spans="1:24" ht="12.75" customHeight="1">
      <c r="A198" s="275" t="s">
        <v>445</v>
      </c>
      <c r="B198" s="333">
        <v>8</v>
      </c>
      <c r="C198" s="314"/>
      <c r="D198" s="315"/>
      <c r="E198" s="316"/>
      <c r="F198" s="316"/>
      <c r="G198" s="317">
        <v>0</v>
      </c>
      <c r="H198" s="314">
        <v>6</v>
      </c>
      <c r="I198" s="315">
        <v>5</v>
      </c>
      <c r="J198" s="316">
        <v>7.8</v>
      </c>
      <c r="K198" s="316"/>
      <c r="L198" s="317">
        <v>12.8</v>
      </c>
      <c r="M198" s="314"/>
      <c r="N198" s="315"/>
      <c r="O198" s="316"/>
      <c r="P198" s="316"/>
      <c r="Q198" s="317">
        <v>0</v>
      </c>
      <c r="R198" s="314"/>
      <c r="S198" s="315"/>
      <c r="T198" s="316"/>
      <c r="U198" s="316"/>
      <c r="V198" s="317">
        <v>0</v>
      </c>
      <c r="W198" s="318">
        <v>12.8</v>
      </c>
      <c r="X198" s="337"/>
    </row>
    <row r="199" spans="1:24" ht="12.75" customHeight="1">
      <c r="A199" s="275" t="s">
        <v>446</v>
      </c>
      <c r="B199" s="333">
        <v>6</v>
      </c>
      <c r="C199" s="314">
        <v>6</v>
      </c>
      <c r="D199" s="315">
        <v>6</v>
      </c>
      <c r="E199" s="316">
        <v>8.4</v>
      </c>
      <c r="F199" s="316"/>
      <c r="G199" s="317">
        <v>14.4</v>
      </c>
      <c r="H199" s="314">
        <v>5</v>
      </c>
      <c r="I199" s="315">
        <v>6</v>
      </c>
      <c r="J199" s="316">
        <v>8.85</v>
      </c>
      <c r="K199" s="316"/>
      <c r="L199" s="317">
        <v>14.85</v>
      </c>
      <c r="M199" s="314">
        <v>7</v>
      </c>
      <c r="N199" s="315">
        <v>6.5</v>
      </c>
      <c r="O199" s="316">
        <v>6.7</v>
      </c>
      <c r="P199" s="316"/>
      <c r="Q199" s="317">
        <v>13.2</v>
      </c>
      <c r="R199" s="314">
        <v>8</v>
      </c>
      <c r="S199" s="315">
        <v>8</v>
      </c>
      <c r="T199" s="316">
        <v>7.4</v>
      </c>
      <c r="U199" s="316"/>
      <c r="V199" s="317">
        <v>15.4</v>
      </c>
      <c r="W199" s="318">
        <v>57.85</v>
      </c>
      <c r="X199" s="337"/>
    </row>
    <row r="200" spans="1:24" ht="12.75" customHeight="1">
      <c r="A200" s="275" t="s">
        <v>447</v>
      </c>
      <c r="B200" s="333">
        <v>7</v>
      </c>
      <c r="C200" s="314"/>
      <c r="D200" s="315"/>
      <c r="E200" s="316"/>
      <c r="F200" s="316"/>
      <c r="G200" s="317">
        <v>0</v>
      </c>
      <c r="H200" s="314"/>
      <c r="I200" s="315"/>
      <c r="J200" s="316"/>
      <c r="K200" s="316"/>
      <c r="L200" s="317">
        <v>0</v>
      </c>
      <c r="M200" s="314"/>
      <c r="N200" s="315"/>
      <c r="O200" s="316"/>
      <c r="P200" s="316"/>
      <c r="Q200" s="317">
        <v>0</v>
      </c>
      <c r="R200" s="314"/>
      <c r="S200" s="315"/>
      <c r="T200" s="316"/>
      <c r="U200" s="316"/>
      <c r="V200" s="317">
        <v>0</v>
      </c>
      <c r="W200" s="318">
        <v>0</v>
      </c>
      <c r="X200" s="337"/>
    </row>
    <row r="201" spans="1:24" ht="12.75" customHeight="1">
      <c r="A201" s="275" t="s">
        <v>448</v>
      </c>
      <c r="B201" s="333">
        <v>6</v>
      </c>
      <c r="C201" s="314"/>
      <c r="D201" s="315"/>
      <c r="E201" s="316"/>
      <c r="F201" s="316"/>
      <c r="G201" s="317">
        <v>0</v>
      </c>
      <c r="H201" s="314"/>
      <c r="I201" s="315"/>
      <c r="J201" s="316"/>
      <c r="K201" s="316"/>
      <c r="L201" s="317">
        <v>0</v>
      </c>
      <c r="M201" s="314"/>
      <c r="N201" s="315"/>
      <c r="O201" s="316"/>
      <c r="P201" s="316"/>
      <c r="Q201" s="317">
        <v>0</v>
      </c>
      <c r="R201" s="314"/>
      <c r="S201" s="315"/>
      <c r="T201" s="316"/>
      <c r="U201" s="316"/>
      <c r="V201" s="317">
        <v>0</v>
      </c>
      <c r="W201" s="318">
        <v>0</v>
      </c>
      <c r="X201" s="337"/>
    </row>
    <row r="202" spans="1:24" ht="12.75" customHeight="1">
      <c r="A202" s="188" t="s">
        <v>449</v>
      </c>
      <c r="B202" s="320">
        <v>6</v>
      </c>
      <c r="C202" s="314">
        <v>6</v>
      </c>
      <c r="D202" s="315">
        <v>6</v>
      </c>
      <c r="E202" s="316">
        <v>8.8000000000000007</v>
      </c>
      <c r="F202" s="316"/>
      <c r="G202" s="317">
        <v>14.8</v>
      </c>
      <c r="H202" s="314">
        <v>6</v>
      </c>
      <c r="I202" s="315">
        <v>6</v>
      </c>
      <c r="J202" s="316">
        <v>9.15</v>
      </c>
      <c r="K202" s="316"/>
      <c r="L202" s="317">
        <v>15.15</v>
      </c>
      <c r="M202" s="314">
        <v>7</v>
      </c>
      <c r="N202" s="315">
        <v>7</v>
      </c>
      <c r="O202" s="316">
        <v>8.6</v>
      </c>
      <c r="P202" s="316"/>
      <c r="Q202" s="317">
        <v>15.6</v>
      </c>
      <c r="R202" s="314">
        <v>8</v>
      </c>
      <c r="S202" s="315">
        <v>8</v>
      </c>
      <c r="T202" s="316">
        <v>7.6</v>
      </c>
      <c r="U202" s="316"/>
      <c r="V202" s="317">
        <v>15.6</v>
      </c>
      <c r="W202" s="318">
        <v>61.150000000000006</v>
      </c>
      <c r="X202" s="337"/>
    </row>
    <row r="203" spans="1:24" ht="16.5" customHeight="1" thickBot="1">
      <c r="A203" s="155" t="s">
        <v>91</v>
      </c>
      <c r="B203" s="321"/>
      <c r="C203" s="322"/>
      <c r="D203" s="323"/>
      <c r="E203" s="324"/>
      <c r="F203" s="324"/>
      <c r="G203" s="325">
        <v>43.050000000000004</v>
      </c>
      <c r="H203" s="322"/>
      <c r="I203" s="323"/>
      <c r="J203" s="324"/>
      <c r="K203" s="324"/>
      <c r="L203" s="325">
        <v>43.85</v>
      </c>
      <c r="M203" s="322"/>
      <c r="N203" s="323"/>
      <c r="O203" s="324"/>
      <c r="P203" s="324"/>
      <c r="Q203" s="325">
        <v>42.75</v>
      </c>
      <c r="R203" s="322"/>
      <c r="S203" s="323"/>
      <c r="T203" s="324"/>
      <c r="U203" s="324"/>
      <c r="V203" s="325">
        <v>44.6</v>
      </c>
      <c r="W203" s="326">
        <v>174.25</v>
      </c>
      <c r="X203" s="327">
        <v>4</v>
      </c>
    </row>
    <row r="204" spans="1:24" s="128" customFormat="1" ht="12.75" customHeight="1" thickTop="1">
      <c r="A204" s="346" t="s">
        <v>8</v>
      </c>
      <c r="B204" s="347" t="s">
        <v>86</v>
      </c>
      <c r="C204" s="392" t="s">
        <v>79</v>
      </c>
      <c r="D204" s="393" t="s">
        <v>64</v>
      </c>
      <c r="E204" s="394" t="s">
        <v>65</v>
      </c>
      <c r="F204" s="395" t="s">
        <v>70</v>
      </c>
      <c r="G204" s="396" t="s">
        <v>2</v>
      </c>
      <c r="H204" s="392" t="s">
        <v>79</v>
      </c>
      <c r="I204" s="393" t="s">
        <v>64</v>
      </c>
      <c r="J204" s="394" t="s">
        <v>65</v>
      </c>
      <c r="K204" s="395" t="s">
        <v>70</v>
      </c>
      <c r="L204" s="396" t="s">
        <v>3</v>
      </c>
      <c r="M204" s="392" t="s">
        <v>79</v>
      </c>
      <c r="N204" s="393" t="s">
        <v>64</v>
      </c>
      <c r="O204" s="394" t="s">
        <v>65</v>
      </c>
      <c r="P204" s="395" t="s">
        <v>70</v>
      </c>
      <c r="Q204" s="396" t="s">
        <v>4</v>
      </c>
      <c r="R204" s="392" t="s">
        <v>79</v>
      </c>
      <c r="S204" s="393" t="s">
        <v>64</v>
      </c>
      <c r="T204" s="394" t="s">
        <v>65</v>
      </c>
      <c r="U204" s="395" t="s">
        <v>70</v>
      </c>
      <c r="V204" s="396" t="s">
        <v>1</v>
      </c>
      <c r="W204" s="397" t="s">
        <v>11</v>
      </c>
      <c r="X204" s="398" t="s">
        <v>17</v>
      </c>
    </row>
    <row r="205" spans="1:24" ht="12.75" customHeight="1">
      <c r="A205" s="348" t="s">
        <v>206</v>
      </c>
      <c r="B205" s="344">
        <v>7</v>
      </c>
      <c r="C205" s="314">
        <v>7</v>
      </c>
      <c r="D205" s="315">
        <v>7</v>
      </c>
      <c r="E205" s="316">
        <v>7.8</v>
      </c>
      <c r="F205" s="316"/>
      <c r="G205" s="317">
        <v>14.8</v>
      </c>
      <c r="H205" s="314"/>
      <c r="I205" s="315"/>
      <c r="J205" s="316"/>
      <c r="K205" s="316"/>
      <c r="L205" s="317">
        <v>0</v>
      </c>
      <c r="M205" s="314">
        <v>6</v>
      </c>
      <c r="N205" s="315">
        <v>6</v>
      </c>
      <c r="O205" s="316">
        <v>7.7</v>
      </c>
      <c r="P205" s="316"/>
      <c r="Q205" s="317">
        <v>13.7</v>
      </c>
      <c r="R205" s="314">
        <v>7</v>
      </c>
      <c r="S205" s="315">
        <v>7</v>
      </c>
      <c r="T205" s="316">
        <v>7.2</v>
      </c>
      <c r="U205" s="316"/>
      <c r="V205" s="317">
        <v>14.2</v>
      </c>
      <c r="W205" s="318">
        <v>42.7</v>
      </c>
      <c r="X205" s="319"/>
    </row>
    <row r="206" spans="1:24" ht="12.75" customHeight="1">
      <c r="A206" s="348" t="s">
        <v>207</v>
      </c>
      <c r="B206" s="344">
        <v>6</v>
      </c>
      <c r="C206" s="314">
        <v>7</v>
      </c>
      <c r="D206" s="315">
        <v>7</v>
      </c>
      <c r="E206" s="316">
        <v>7.7</v>
      </c>
      <c r="F206" s="316"/>
      <c r="G206" s="317">
        <v>14.7</v>
      </c>
      <c r="H206" s="314">
        <v>6</v>
      </c>
      <c r="I206" s="315">
        <v>6</v>
      </c>
      <c r="J206" s="316">
        <v>8.8000000000000007</v>
      </c>
      <c r="K206" s="316"/>
      <c r="L206" s="317">
        <v>14.8</v>
      </c>
      <c r="M206" s="314"/>
      <c r="N206" s="315"/>
      <c r="O206" s="316"/>
      <c r="P206" s="316"/>
      <c r="Q206" s="317">
        <v>0</v>
      </c>
      <c r="R206" s="314"/>
      <c r="S206" s="315"/>
      <c r="T206" s="316"/>
      <c r="U206" s="316"/>
      <c r="V206" s="317">
        <v>0</v>
      </c>
      <c r="W206" s="318">
        <v>29.5</v>
      </c>
      <c r="X206" s="319"/>
    </row>
    <row r="207" spans="1:24" ht="12.75" customHeight="1">
      <c r="A207" s="348" t="s">
        <v>208</v>
      </c>
      <c r="B207" s="344">
        <v>6</v>
      </c>
      <c r="C207" s="314"/>
      <c r="D207" s="315"/>
      <c r="E207" s="316"/>
      <c r="F207" s="316"/>
      <c r="G207" s="317">
        <v>0</v>
      </c>
      <c r="H207" s="314">
        <v>6</v>
      </c>
      <c r="I207" s="315">
        <v>6</v>
      </c>
      <c r="J207" s="316">
        <v>9.1999999999999993</v>
      </c>
      <c r="K207" s="316"/>
      <c r="L207" s="317">
        <v>15.2</v>
      </c>
      <c r="M207" s="314">
        <v>7</v>
      </c>
      <c r="N207" s="315">
        <v>6.5</v>
      </c>
      <c r="O207" s="316">
        <v>7.5</v>
      </c>
      <c r="P207" s="316"/>
      <c r="Q207" s="317">
        <v>14</v>
      </c>
      <c r="R207" s="314">
        <v>7</v>
      </c>
      <c r="S207" s="315">
        <v>4.5</v>
      </c>
      <c r="T207" s="316">
        <v>7.5</v>
      </c>
      <c r="U207" s="316"/>
      <c r="V207" s="317">
        <v>12</v>
      </c>
      <c r="W207" s="318">
        <v>41.2</v>
      </c>
      <c r="X207" s="319"/>
    </row>
    <row r="208" spans="1:24" ht="12.75" customHeight="1">
      <c r="A208" s="348" t="s">
        <v>209</v>
      </c>
      <c r="B208" s="344">
        <v>9</v>
      </c>
      <c r="C208" s="314">
        <v>5</v>
      </c>
      <c r="D208" s="315">
        <v>5</v>
      </c>
      <c r="E208" s="316">
        <v>8.6</v>
      </c>
      <c r="F208" s="316"/>
      <c r="G208" s="317">
        <v>13.6</v>
      </c>
      <c r="H208" s="314">
        <v>6</v>
      </c>
      <c r="I208" s="315">
        <v>6</v>
      </c>
      <c r="J208" s="316">
        <v>8.8000000000000007</v>
      </c>
      <c r="K208" s="316"/>
      <c r="L208" s="317">
        <v>14.8</v>
      </c>
      <c r="M208" s="314">
        <v>7</v>
      </c>
      <c r="N208" s="315">
        <v>6.5</v>
      </c>
      <c r="O208" s="316">
        <v>7.5</v>
      </c>
      <c r="P208" s="316"/>
      <c r="Q208" s="317">
        <v>14</v>
      </c>
      <c r="R208" s="314">
        <v>8</v>
      </c>
      <c r="S208" s="315">
        <v>7</v>
      </c>
      <c r="T208" s="316">
        <v>7.4</v>
      </c>
      <c r="U208" s="316"/>
      <c r="V208" s="317">
        <v>14.4</v>
      </c>
      <c r="W208" s="318">
        <v>56.8</v>
      </c>
      <c r="X208" s="319"/>
    </row>
    <row r="209" spans="1:24" ht="12.75" customHeight="1">
      <c r="A209" s="348" t="s">
        <v>113</v>
      </c>
      <c r="B209" s="344">
        <v>6</v>
      </c>
      <c r="C209" s="314">
        <v>7</v>
      </c>
      <c r="D209" s="315">
        <v>7</v>
      </c>
      <c r="E209" s="316">
        <v>8.1</v>
      </c>
      <c r="F209" s="316"/>
      <c r="G209" s="317">
        <v>15.1</v>
      </c>
      <c r="H209" s="314">
        <v>6</v>
      </c>
      <c r="I209" s="315">
        <v>6</v>
      </c>
      <c r="J209" s="316">
        <v>9.1999999999999993</v>
      </c>
      <c r="K209" s="316"/>
      <c r="L209" s="317">
        <v>15.2</v>
      </c>
      <c r="M209" s="314">
        <v>8</v>
      </c>
      <c r="N209" s="315">
        <v>6</v>
      </c>
      <c r="O209" s="316">
        <v>7</v>
      </c>
      <c r="P209" s="316"/>
      <c r="Q209" s="317">
        <v>13</v>
      </c>
      <c r="R209" s="314">
        <v>7</v>
      </c>
      <c r="S209" s="315">
        <v>7</v>
      </c>
      <c r="T209" s="316">
        <v>6.5</v>
      </c>
      <c r="U209" s="316"/>
      <c r="V209" s="317">
        <v>13.5</v>
      </c>
      <c r="W209" s="318">
        <v>56.8</v>
      </c>
      <c r="X209" s="319"/>
    </row>
    <row r="210" spans="1:24" ht="16.5" customHeight="1" thickBot="1">
      <c r="A210" s="155" t="s">
        <v>8</v>
      </c>
      <c r="B210" s="321"/>
      <c r="C210" s="322"/>
      <c r="D210" s="323"/>
      <c r="E210" s="324"/>
      <c r="F210" s="324"/>
      <c r="G210" s="325">
        <v>44.599999999999994</v>
      </c>
      <c r="H210" s="322"/>
      <c r="I210" s="323"/>
      <c r="J210" s="324"/>
      <c r="K210" s="324"/>
      <c r="L210" s="325">
        <v>45.2</v>
      </c>
      <c r="M210" s="322"/>
      <c r="N210" s="323"/>
      <c r="O210" s="324"/>
      <c r="P210" s="324"/>
      <c r="Q210" s="325">
        <v>41.7</v>
      </c>
      <c r="R210" s="322"/>
      <c r="S210" s="323"/>
      <c r="T210" s="324"/>
      <c r="U210" s="324"/>
      <c r="V210" s="325">
        <v>42.1</v>
      </c>
      <c r="W210" s="326">
        <v>173.6</v>
      </c>
      <c r="X210" s="327">
        <v>5</v>
      </c>
    </row>
    <row r="211" spans="1:24" s="128" customFormat="1" ht="12.75" customHeight="1" thickTop="1">
      <c r="A211" s="212" t="s">
        <v>89</v>
      </c>
      <c r="B211" s="334" t="s">
        <v>86</v>
      </c>
      <c r="C211" s="305" t="s">
        <v>79</v>
      </c>
      <c r="D211" s="306" t="s">
        <v>64</v>
      </c>
      <c r="E211" s="307" t="s">
        <v>65</v>
      </c>
      <c r="F211" s="308" t="s">
        <v>70</v>
      </c>
      <c r="G211" s="309" t="s">
        <v>2</v>
      </c>
      <c r="H211" s="305" t="s">
        <v>79</v>
      </c>
      <c r="I211" s="306" t="s">
        <v>64</v>
      </c>
      <c r="J211" s="307" t="s">
        <v>65</v>
      </c>
      <c r="K211" s="308" t="s">
        <v>70</v>
      </c>
      <c r="L211" s="309" t="s">
        <v>3</v>
      </c>
      <c r="M211" s="305" t="s">
        <v>79</v>
      </c>
      <c r="N211" s="306" t="s">
        <v>64</v>
      </c>
      <c r="O211" s="307" t="s">
        <v>65</v>
      </c>
      <c r="P211" s="308" t="s">
        <v>70</v>
      </c>
      <c r="Q211" s="309" t="s">
        <v>4</v>
      </c>
      <c r="R211" s="305" t="s">
        <v>79</v>
      </c>
      <c r="S211" s="306" t="s">
        <v>64</v>
      </c>
      <c r="T211" s="307" t="s">
        <v>65</v>
      </c>
      <c r="U211" s="308" t="s">
        <v>70</v>
      </c>
      <c r="V211" s="309" t="s">
        <v>1</v>
      </c>
      <c r="W211" s="310" t="s">
        <v>11</v>
      </c>
      <c r="X211" s="311" t="s">
        <v>17</v>
      </c>
    </row>
    <row r="212" spans="1:24" ht="12.75" customHeight="1">
      <c r="A212" s="277" t="s">
        <v>105</v>
      </c>
      <c r="B212" s="381">
        <v>7</v>
      </c>
      <c r="C212" s="314">
        <v>7</v>
      </c>
      <c r="D212" s="315">
        <v>7</v>
      </c>
      <c r="E212" s="316">
        <v>8</v>
      </c>
      <c r="F212" s="316"/>
      <c r="G212" s="317">
        <v>15</v>
      </c>
      <c r="H212" s="314">
        <v>6</v>
      </c>
      <c r="I212" s="315">
        <v>6</v>
      </c>
      <c r="J212" s="316">
        <v>8.4499999999999993</v>
      </c>
      <c r="K212" s="316"/>
      <c r="L212" s="317">
        <v>14.45</v>
      </c>
      <c r="M212" s="314">
        <v>8</v>
      </c>
      <c r="N212" s="315">
        <v>7</v>
      </c>
      <c r="O212" s="316">
        <v>7.65</v>
      </c>
      <c r="P212" s="316"/>
      <c r="Q212" s="317">
        <v>14.65</v>
      </c>
      <c r="R212" s="314">
        <v>8</v>
      </c>
      <c r="S212" s="315">
        <v>7.7</v>
      </c>
      <c r="T212" s="316">
        <v>7.9</v>
      </c>
      <c r="U212" s="316"/>
      <c r="V212" s="317">
        <v>15.600000000000001</v>
      </c>
      <c r="W212" s="318">
        <v>59.7</v>
      </c>
      <c r="X212" s="319"/>
    </row>
    <row r="213" spans="1:24" ht="12.75" customHeight="1">
      <c r="A213" s="277" t="s">
        <v>351</v>
      </c>
      <c r="B213" s="381">
        <v>7</v>
      </c>
      <c r="C213" s="314">
        <v>5</v>
      </c>
      <c r="D213" s="315">
        <v>5</v>
      </c>
      <c r="E213" s="316">
        <v>8.8000000000000007</v>
      </c>
      <c r="F213" s="316"/>
      <c r="G213" s="317">
        <v>13.8</v>
      </c>
      <c r="H213" s="314">
        <v>5</v>
      </c>
      <c r="I213" s="315">
        <v>5</v>
      </c>
      <c r="J213" s="316">
        <v>8.9</v>
      </c>
      <c r="K213" s="316"/>
      <c r="L213" s="317">
        <v>13.9</v>
      </c>
      <c r="M213" s="314">
        <v>7</v>
      </c>
      <c r="N213" s="315">
        <v>6.5</v>
      </c>
      <c r="O213" s="316">
        <v>6.55</v>
      </c>
      <c r="P213" s="316"/>
      <c r="Q213" s="317">
        <v>13.05</v>
      </c>
      <c r="R213" s="314">
        <v>7</v>
      </c>
      <c r="S213" s="315">
        <v>7</v>
      </c>
      <c r="T213" s="316">
        <v>7.6</v>
      </c>
      <c r="U213" s="316"/>
      <c r="V213" s="317">
        <v>14.6</v>
      </c>
      <c r="W213" s="318">
        <v>55.35</v>
      </c>
      <c r="X213" s="319"/>
    </row>
    <row r="214" spans="1:24" ht="12.75" customHeight="1">
      <c r="A214" s="277" t="s">
        <v>106</v>
      </c>
      <c r="B214" s="381">
        <v>8</v>
      </c>
      <c r="C214" s="314">
        <v>5</v>
      </c>
      <c r="D214" s="315">
        <v>5</v>
      </c>
      <c r="E214" s="316">
        <v>8.8000000000000007</v>
      </c>
      <c r="F214" s="316"/>
      <c r="G214" s="317">
        <v>13.8</v>
      </c>
      <c r="H214" s="314">
        <v>6</v>
      </c>
      <c r="I214" s="315">
        <v>6</v>
      </c>
      <c r="J214" s="316">
        <v>7.6</v>
      </c>
      <c r="K214" s="316"/>
      <c r="L214" s="317">
        <v>13.6</v>
      </c>
      <c r="M214" s="314">
        <v>7</v>
      </c>
      <c r="N214" s="315">
        <v>7</v>
      </c>
      <c r="O214" s="316">
        <v>6.6</v>
      </c>
      <c r="P214" s="316"/>
      <c r="Q214" s="317">
        <v>13.6</v>
      </c>
      <c r="R214" s="314">
        <v>7</v>
      </c>
      <c r="S214" s="315">
        <v>7</v>
      </c>
      <c r="T214" s="316">
        <v>7.4</v>
      </c>
      <c r="U214" s="316"/>
      <c r="V214" s="317">
        <v>14.4</v>
      </c>
      <c r="W214" s="318">
        <v>55.4</v>
      </c>
      <c r="X214" s="319"/>
    </row>
    <row r="215" spans="1:24" ht="12.75" customHeight="1">
      <c r="A215" s="277" t="s">
        <v>107</v>
      </c>
      <c r="B215" s="381">
        <v>9</v>
      </c>
      <c r="C215" s="314">
        <v>5</v>
      </c>
      <c r="D215" s="315">
        <v>5</v>
      </c>
      <c r="E215" s="316">
        <v>9.0500000000000007</v>
      </c>
      <c r="F215" s="316"/>
      <c r="G215" s="317">
        <v>14.05</v>
      </c>
      <c r="H215" s="314">
        <v>6</v>
      </c>
      <c r="I215" s="315">
        <v>6</v>
      </c>
      <c r="J215" s="316">
        <v>8.9499999999999993</v>
      </c>
      <c r="K215" s="316"/>
      <c r="L215" s="317">
        <v>14.95</v>
      </c>
      <c r="M215" s="314">
        <v>6</v>
      </c>
      <c r="N215" s="315">
        <v>6</v>
      </c>
      <c r="O215" s="316">
        <v>7.9</v>
      </c>
      <c r="P215" s="316"/>
      <c r="Q215" s="317">
        <v>13.9</v>
      </c>
      <c r="R215" s="314">
        <v>7</v>
      </c>
      <c r="S215" s="315">
        <v>7</v>
      </c>
      <c r="T215" s="316">
        <v>8</v>
      </c>
      <c r="U215" s="316"/>
      <c r="V215" s="317">
        <v>15</v>
      </c>
      <c r="W215" s="318">
        <v>57.9</v>
      </c>
      <c r="X215" s="319"/>
    </row>
    <row r="216" spans="1:24" ht="16.5" customHeight="1" thickBot="1">
      <c r="A216" s="155" t="s">
        <v>89</v>
      </c>
      <c r="B216" s="321"/>
      <c r="C216" s="322"/>
      <c r="D216" s="323"/>
      <c r="E216" s="324"/>
      <c r="F216" s="324"/>
      <c r="G216" s="325">
        <v>42.85</v>
      </c>
      <c r="H216" s="322"/>
      <c r="I216" s="323"/>
      <c r="J216" s="324"/>
      <c r="K216" s="324"/>
      <c r="L216" s="325">
        <v>43.3</v>
      </c>
      <c r="M216" s="322"/>
      <c r="N216" s="323"/>
      <c r="O216" s="324"/>
      <c r="P216" s="324"/>
      <c r="Q216" s="325">
        <v>42.15</v>
      </c>
      <c r="R216" s="322"/>
      <c r="S216" s="323"/>
      <c r="T216" s="324"/>
      <c r="U216" s="324"/>
      <c r="V216" s="325">
        <v>45.2</v>
      </c>
      <c r="W216" s="326">
        <v>173.5</v>
      </c>
      <c r="X216" s="327">
        <v>6</v>
      </c>
    </row>
    <row r="217" spans="1:24" s="128" customFormat="1" ht="12.75" customHeight="1" thickTop="1">
      <c r="A217" s="212" t="s">
        <v>103</v>
      </c>
      <c r="B217" s="334" t="s">
        <v>86</v>
      </c>
      <c r="C217" s="305" t="s">
        <v>79</v>
      </c>
      <c r="D217" s="306" t="s">
        <v>64</v>
      </c>
      <c r="E217" s="307" t="s">
        <v>65</v>
      </c>
      <c r="F217" s="308" t="s">
        <v>70</v>
      </c>
      <c r="G217" s="309" t="s">
        <v>2</v>
      </c>
      <c r="H217" s="305" t="s">
        <v>79</v>
      </c>
      <c r="I217" s="306" t="s">
        <v>64</v>
      </c>
      <c r="J217" s="307" t="s">
        <v>65</v>
      </c>
      <c r="K217" s="308" t="s">
        <v>70</v>
      </c>
      <c r="L217" s="309" t="s">
        <v>3</v>
      </c>
      <c r="M217" s="305" t="s">
        <v>79</v>
      </c>
      <c r="N217" s="306" t="s">
        <v>64</v>
      </c>
      <c r="O217" s="307" t="s">
        <v>65</v>
      </c>
      <c r="P217" s="308" t="s">
        <v>70</v>
      </c>
      <c r="Q217" s="309" t="s">
        <v>4</v>
      </c>
      <c r="R217" s="305" t="s">
        <v>79</v>
      </c>
      <c r="S217" s="306" t="s">
        <v>64</v>
      </c>
      <c r="T217" s="307" t="s">
        <v>65</v>
      </c>
      <c r="U217" s="308" t="s">
        <v>70</v>
      </c>
      <c r="V217" s="309" t="s">
        <v>1</v>
      </c>
      <c r="W217" s="310" t="s">
        <v>11</v>
      </c>
      <c r="X217" s="311" t="s">
        <v>17</v>
      </c>
    </row>
    <row r="218" spans="1:24" ht="12.75" customHeight="1">
      <c r="A218" s="277" t="s">
        <v>347</v>
      </c>
      <c r="B218" s="381">
        <v>6</v>
      </c>
      <c r="C218" s="314"/>
      <c r="D218" s="315"/>
      <c r="E218" s="316"/>
      <c r="F218" s="316"/>
      <c r="G218" s="317">
        <v>0</v>
      </c>
      <c r="H218" s="314"/>
      <c r="I218" s="315"/>
      <c r="J218" s="316"/>
      <c r="K218" s="316"/>
      <c r="L218" s="317">
        <v>0</v>
      </c>
      <c r="M218" s="314"/>
      <c r="N218" s="315"/>
      <c r="O218" s="316"/>
      <c r="P218" s="316"/>
      <c r="Q218" s="317">
        <v>0</v>
      </c>
      <c r="R218" s="314"/>
      <c r="S218" s="315"/>
      <c r="T218" s="316"/>
      <c r="U218" s="316"/>
      <c r="V218" s="317">
        <v>0</v>
      </c>
      <c r="W218" s="318">
        <v>0</v>
      </c>
      <c r="X218" s="319"/>
    </row>
    <row r="219" spans="1:24" ht="12.75" customHeight="1">
      <c r="A219" s="277" t="s">
        <v>348</v>
      </c>
      <c r="B219" s="381">
        <v>6</v>
      </c>
      <c r="C219" s="314">
        <v>7</v>
      </c>
      <c r="D219" s="315">
        <v>7</v>
      </c>
      <c r="E219" s="316">
        <v>8.35</v>
      </c>
      <c r="F219" s="316"/>
      <c r="G219" s="317">
        <v>15.35</v>
      </c>
      <c r="H219" s="314">
        <v>6</v>
      </c>
      <c r="I219" s="315">
        <v>5</v>
      </c>
      <c r="J219" s="316">
        <v>7</v>
      </c>
      <c r="K219" s="316"/>
      <c r="L219" s="317">
        <v>12</v>
      </c>
      <c r="M219" s="314">
        <v>6</v>
      </c>
      <c r="N219" s="315">
        <v>5.5</v>
      </c>
      <c r="O219" s="316">
        <v>7.85</v>
      </c>
      <c r="P219" s="316"/>
      <c r="Q219" s="317">
        <v>13.35</v>
      </c>
      <c r="R219" s="314">
        <v>6</v>
      </c>
      <c r="S219" s="315">
        <v>5.7</v>
      </c>
      <c r="T219" s="316">
        <v>8</v>
      </c>
      <c r="U219" s="316"/>
      <c r="V219" s="317">
        <v>13.7</v>
      </c>
      <c r="W219" s="318">
        <v>54.400000000000006</v>
      </c>
      <c r="X219" s="319"/>
    </row>
    <row r="220" spans="1:24" ht="12.75" customHeight="1">
      <c r="A220" s="277" t="s">
        <v>349</v>
      </c>
      <c r="B220" s="381">
        <v>6</v>
      </c>
      <c r="C220" s="314">
        <v>5</v>
      </c>
      <c r="D220" s="315">
        <v>5</v>
      </c>
      <c r="E220" s="316">
        <v>8.8000000000000007</v>
      </c>
      <c r="F220" s="316"/>
      <c r="G220" s="317">
        <v>13.8</v>
      </c>
      <c r="H220" s="314">
        <v>6</v>
      </c>
      <c r="I220" s="315">
        <v>6</v>
      </c>
      <c r="J220" s="316">
        <v>8.9</v>
      </c>
      <c r="K220" s="316"/>
      <c r="L220" s="317">
        <v>14.9</v>
      </c>
      <c r="M220" s="314">
        <v>7</v>
      </c>
      <c r="N220" s="315">
        <v>7</v>
      </c>
      <c r="O220" s="316">
        <v>8</v>
      </c>
      <c r="P220" s="316"/>
      <c r="Q220" s="317">
        <v>15</v>
      </c>
      <c r="R220" s="314">
        <v>8</v>
      </c>
      <c r="S220" s="315">
        <v>8</v>
      </c>
      <c r="T220" s="316">
        <v>7.8</v>
      </c>
      <c r="U220" s="316"/>
      <c r="V220" s="317">
        <v>15.8</v>
      </c>
      <c r="W220" s="318">
        <v>59.5</v>
      </c>
      <c r="X220" s="319"/>
    </row>
    <row r="221" spans="1:24" ht="12.75" customHeight="1">
      <c r="A221" s="277" t="s">
        <v>350</v>
      </c>
      <c r="B221" s="381">
        <v>6</v>
      </c>
      <c r="C221" s="314">
        <v>5</v>
      </c>
      <c r="D221" s="315">
        <v>5</v>
      </c>
      <c r="E221" s="316">
        <v>8.75</v>
      </c>
      <c r="F221" s="316"/>
      <c r="G221" s="317">
        <v>13.75</v>
      </c>
      <c r="H221" s="314">
        <v>6</v>
      </c>
      <c r="I221" s="315">
        <v>6</v>
      </c>
      <c r="J221" s="316">
        <v>8.6999999999999993</v>
      </c>
      <c r="K221" s="316"/>
      <c r="L221" s="317">
        <v>14.7</v>
      </c>
      <c r="M221" s="314">
        <v>7</v>
      </c>
      <c r="N221" s="315">
        <v>7</v>
      </c>
      <c r="O221" s="316">
        <v>7.1</v>
      </c>
      <c r="P221" s="316"/>
      <c r="Q221" s="317">
        <v>14.1</v>
      </c>
      <c r="R221" s="314">
        <v>8</v>
      </c>
      <c r="S221" s="315">
        <v>8</v>
      </c>
      <c r="T221" s="316">
        <v>7</v>
      </c>
      <c r="U221" s="316"/>
      <c r="V221" s="317">
        <v>15</v>
      </c>
      <c r="W221" s="318">
        <v>57.55</v>
      </c>
      <c r="X221" s="319"/>
    </row>
    <row r="222" spans="1:24" ht="16.5" customHeight="1" thickBot="1">
      <c r="A222" s="155" t="s">
        <v>103</v>
      </c>
      <c r="B222" s="321"/>
      <c r="C222" s="322"/>
      <c r="D222" s="323"/>
      <c r="E222" s="324"/>
      <c r="F222" s="324"/>
      <c r="G222" s="325">
        <v>42.9</v>
      </c>
      <c r="H222" s="322"/>
      <c r="I222" s="323"/>
      <c r="J222" s="324"/>
      <c r="K222" s="324"/>
      <c r="L222" s="325">
        <v>41.6</v>
      </c>
      <c r="M222" s="322"/>
      <c r="N222" s="323"/>
      <c r="O222" s="324"/>
      <c r="P222" s="324"/>
      <c r="Q222" s="325">
        <v>42.45</v>
      </c>
      <c r="R222" s="322"/>
      <c r="S222" s="323"/>
      <c r="T222" s="324"/>
      <c r="U222" s="324"/>
      <c r="V222" s="325">
        <v>44.5</v>
      </c>
      <c r="W222" s="326">
        <v>171.45</v>
      </c>
      <c r="X222" s="327">
        <v>7</v>
      </c>
    </row>
    <row r="223" spans="1:24" ht="13.5" thickTop="1"/>
  </sheetData>
  <sheetProtection formatRows="0" selectLockedCells="1" sort="0"/>
  <sortState ref="A145:AC207">
    <sortCondition descending="1" ref="W145:W207"/>
  </sortState>
  <conditionalFormatting sqref="X1 X3:X65513">
    <cfRule type="cellIs" dxfId="2" priority="277" stopIfTrue="1" operator="equal">
      <formula>1</formula>
    </cfRule>
    <cfRule type="cellIs" dxfId="1" priority="278" stopIfTrue="1" operator="equal">
      <formula>2</formula>
    </cfRule>
    <cfRule type="cellIs" dxfId="0" priority="279" stopIfTrue="1" operator="equal">
      <formula>3</formula>
    </cfRule>
  </conditionalFormatting>
  <pageMargins left="0.70866141732283472" right="0.11811023622047245" top="0.27559055118110237" bottom="0.19685039370078741" header="0.19685039370078741" footer="0.11811023622047245"/>
  <pageSetup paperSize="9" orientation="landscape" horizontalDpi="360" verticalDpi="360" r:id="rId1"/>
  <rowBreaks count="6" manualBreakCount="6">
    <brk id="40" max="16383" man="1"/>
    <brk id="72" max="16383" man="1"/>
    <brk id="105" max="16383" man="1"/>
    <brk id="139" max="16383" man="1"/>
    <brk id="170" max="16383" man="1"/>
    <brk id="20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Tabelle6"/>
  <dimension ref="A1:AB130"/>
  <sheetViews>
    <sheetView workbookViewId="0">
      <selection sqref="A1:T1"/>
    </sheetView>
  </sheetViews>
  <sheetFormatPr baseColWidth="10" defaultRowHeight="12.75" outlineLevelRow="1" outlineLevelCol="2"/>
  <cols>
    <col min="1" max="1" width="30.7109375" style="12" customWidth="1"/>
    <col min="2" max="2" width="3.7109375" style="21" customWidth="1"/>
    <col min="3" max="3" width="3.7109375" style="56" customWidth="1" outlineLevel="2"/>
    <col min="4" max="4" width="4.7109375" style="35" customWidth="1" outlineLevel="2"/>
    <col min="5" max="5" width="6.7109375" style="9" customWidth="1" outlineLevel="1"/>
    <col min="6" max="6" width="3.7109375" style="77" customWidth="1" outlineLevel="1"/>
    <col min="7" max="7" width="3.7109375" style="56" customWidth="1" outlineLevel="2"/>
    <col min="8" max="8" width="4.7109375" style="35" customWidth="1" outlineLevel="2"/>
    <col min="9" max="9" width="6.7109375" style="9" customWidth="1" outlineLevel="1"/>
    <col min="10" max="10" width="3.7109375" style="77" customWidth="1" outlineLevel="1"/>
    <col min="11" max="11" width="3.7109375" style="56" customWidth="1" outlineLevel="2"/>
    <col min="12" max="12" width="4.7109375" style="35" customWidth="1" outlineLevel="2"/>
    <col min="13" max="13" width="6.7109375" style="9" customWidth="1" outlineLevel="1"/>
    <col min="14" max="14" width="3.7109375" style="77" customWidth="1" outlineLevel="1"/>
    <col min="15" max="15" width="3.7109375" style="56" customWidth="1" outlineLevel="2"/>
    <col min="16" max="16" width="4.7109375" style="35" customWidth="1" outlineLevel="2"/>
    <col min="17" max="17" width="6.7109375" style="9" customWidth="1" outlineLevel="1"/>
    <col min="18" max="18" width="3.7109375" style="77" customWidth="1" outlineLevel="1"/>
    <col min="19" max="19" width="12.7109375" style="9" customWidth="1"/>
    <col min="20" max="20" width="6.7109375" style="7" customWidth="1"/>
    <col min="21" max="21" width="4.28515625" style="3" customWidth="1"/>
    <col min="22" max="22" width="4.42578125" style="14" customWidth="1"/>
    <col min="23" max="23" width="4.5703125" style="14" bestFit="1" customWidth="1"/>
    <col min="24" max="26" width="4.42578125" style="14" customWidth="1"/>
    <col min="27" max="27" width="4.42578125" style="3" customWidth="1"/>
    <col min="28" max="16384" width="11.42578125" style="3"/>
  </cols>
  <sheetData>
    <row r="1" spans="1:28" ht="19.5">
      <c r="A1" s="409" t="s">
        <v>9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  <c r="S1" s="409"/>
      <c r="T1" s="409"/>
      <c r="U1" s="2"/>
      <c r="V1" s="2"/>
      <c r="W1" s="2"/>
      <c r="X1" s="2"/>
      <c r="Y1" s="2"/>
      <c r="Z1" s="29"/>
    </row>
    <row r="2" spans="1:28" ht="14.25">
      <c r="A2" s="80" t="s">
        <v>18</v>
      </c>
      <c r="B2" s="80"/>
      <c r="C2" s="80"/>
      <c r="D2" s="80"/>
      <c r="E2" s="80"/>
      <c r="F2" s="80"/>
      <c r="G2" s="80"/>
      <c r="H2" s="80"/>
      <c r="I2" s="80"/>
      <c r="J2" s="27"/>
      <c r="K2" s="27"/>
      <c r="L2" s="27"/>
      <c r="M2" s="27"/>
      <c r="N2" s="27"/>
      <c r="O2" s="27"/>
      <c r="P2" s="27"/>
      <c r="Q2" s="8"/>
      <c r="R2" s="30"/>
      <c r="S2" s="3"/>
      <c r="T2" s="3"/>
      <c r="V2" s="3"/>
      <c r="W2" s="3"/>
      <c r="X2" s="3"/>
      <c r="Y2" s="3"/>
      <c r="Z2" s="3"/>
    </row>
    <row r="3" spans="1:28" ht="7.5" customHeight="1">
      <c r="A3" s="27"/>
      <c r="B3" s="50"/>
      <c r="C3" s="60"/>
      <c r="D3" s="64"/>
      <c r="E3" s="18"/>
      <c r="F3" s="74"/>
      <c r="G3" s="60"/>
      <c r="H3" s="64"/>
      <c r="I3" s="18"/>
      <c r="J3" s="74"/>
      <c r="K3" s="60"/>
      <c r="L3" s="64"/>
      <c r="M3" s="18"/>
      <c r="N3" s="74"/>
      <c r="O3" s="60"/>
      <c r="P3" s="64"/>
      <c r="Q3" s="18"/>
      <c r="R3" s="74"/>
      <c r="S3" s="62"/>
      <c r="T3" s="62"/>
      <c r="U3" s="4"/>
      <c r="V3" s="4"/>
      <c r="W3" s="4"/>
      <c r="X3" s="4"/>
      <c r="Y3" s="4"/>
      <c r="Z3" s="8"/>
      <c r="AA3" s="8"/>
      <c r="AB3" s="30"/>
    </row>
    <row r="4" spans="1:28" s="68" customFormat="1">
      <c r="A4" s="410" t="s">
        <v>16</v>
      </c>
      <c r="B4" s="411"/>
      <c r="C4" s="65" t="s">
        <v>13</v>
      </c>
      <c r="D4" s="66" t="s">
        <v>10</v>
      </c>
      <c r="E4" s="67" t="s">
        <v>2</v>
      </c>
      <c r="F4" s="79" t="s">
        <v>17</v>
      </c>
      <c r="G4" s="65" t="s">
        <v>13</v>
      </c>
      <c r="H4" s="66" t="s">
        <v>10</v>
      </c>
      <c r="I4" s="67" t="s">
        <v>3</v>
      </c>
      <c r="J4" s="79" t="s">
        <v>17</v>
      </c>
      <c r="K4" s="65" t="s">
        <v>13</v>
      </c>
      <c r="L4" s="66" t="s">
        <v>10</v>
      </c>
      <c r="M4" s="67" t="s">
        <v>4</v>
      </c>
      <c r="N4" s="79" t="s">
        <v>17</v>
      </c>
      <c r="O4" s="65" t="s">
        <v>13</v>
      </c>
      <c r="P4" s="66" t="s">
        <v>10</v>
      </c>
      <c r="Q4" s="67" t="s">
        <v>1</v>
      </c>
      <c r="R4" s="79" t="s">
        <v>17</v>
      </c>
      <c r="S4" s="38" t="s">
        <v>11</v>
      </c>
      <c r="T4" s="39" t="s">
        <v>12</v>
      </c>
    </row>
    <row r="5" spans="1:28" ht="5.25" customHeight="1" thickBot="1">
      <c r="A5" s="27"/>
      <c r="B5" s="47"/>
      <c r="C5" s="61"/>
      <c r="D5" s="62"/>
      <c r="E5" s="18"/>
      <c r="F5" s="74"/>
      <c r="G5" s="61"/>
      <c r="H5" s="62"/>
      <c r="I5" s="18"/>
      <c r="J5" s="74"/>
      <c r="K5" s="61"/>
      <c r="L5" s="62"/>
      <c r="M5" s="18"/>
      <c r="N5" s="74"/>
      <c r="O5" s="61"/>
      <c r="P5" s="62"/>
      <c r="Q5" s="18"/>
      <c r="R5" s="74"/>
      <c r="S5" s="62"/>
      <c r="T5" s="62"/>
      <c r="U5" s="8"/>
      <c r="V5" s="30"/>
      <c r="W5" s="3"/>
      <c r="X5" s="3"/>
      <c r="Y5" s="3"/>
      <c r="Z5" s="3"/>
    </row>
    <row r="6" spans="1:28" s="6" customFormat="1" ht="21" thickBot="1">
      <c r="A6" s="49" t="s">
        <v>29</v>
      </c>
      <c r="B6" s="20"/>
      <c r="C6" s="55"/>
      <c r="D6" s="51"/>
      <c r="E6" s="52"/>
      <c r="F6" s="75"/>
      <c r="G6" s="55"/>
      <c r="H6" s="51"/>
      <c r="I6" s="13"/>
      <c r="J6" s="75"/>
      <c r="K6" s="55"/>
      <c r="L6" s="51"/>
      <c r="M6" s="13"/>
      <c r="N6" s="75"/>
      <c r="O6" s="55"/>
      <c r="P6" s="51"/>
      <c r="Q6" s="13"/>
      <c r="R6" s="75"/>
      <c r="S6" s="69"/>
      <c r="T6" s="53"/>
      <c r="V6" s="31"/>
      <c r="W6" s="15"/>
      <c r="X6" s="15"/>
      <c r="Y6" s="15"/>
      <c r="Z6" s="15"/>
    </row>
    <row r="7" spans="1:28" s="8" customFormat="1" hidden="1" outlineLevel="1">
      <c r="A7" s="26" t="s">
        <v>21</v>
      </c>
      <c r="B7" s="36" t="s">
        <v>0</v>
      </c>
      <c r="C7" s="57" t="s">
        <v>13</v>
      </c>
      <c r="D7" s="37" t="s">
        <v>10</v>
      </c>
      <c r="E7" s="43" t="s">
        <v>2</v>
      </c>
      <c r="F7" s="72" t="s">
        <v>17</v>
      </c>
      <c r="G7" s="57" t="s">
        <v>13</v>
      </c>
      <c r="H7" s="37" t="s">
        <v>10</v>
      </c>
      <c r="I7" s="37" t="s">
        <v>3</v>
      </c>
      <c r="J7" s="72" t="s">
        <v>17</v>
      </c>
      <c r="K7" s="57" t="s">
        <v>13</v>
      </c>
      <c r="L7" s="37" t="s">
        <v>10</v>
      </c>
      <c r="M7" s="37" t="s">
        <v>4</v>
      </c>
      <c r="N7" s="72" t="s">
        <v>17</v>
      </c>
      <c r="O7" s="57" t="s">
        <v>13</v>
      </c>
      <c r="P7" s="37" t="s">
        <v>10</v>
      </c>
      <c r="Q7" s="37" t="s">
        <v>1</v>
      </c>
      <c r="R7" s="72" t="s">
        <v>17</v>
      </c>
      <c r="S7" s="70" t="s">
        <v>11</v>
      </c>
      <c r="T7" s="44" t="s">
        <v>12</v>
      </c>
      <c r="U7" s="23"/>
      <c r="V7" s="16"/>
      <c r="W7" s="16"/>
      <c r="X7" s="16"/>
      <c r="Y7" s="16"/>
      <c r="Z7" s="16"/>
    </row>
    <row r="8" spans="1:28" hidden="1" outlineLevel="1">
      <c r="A8" s="19">
        <v>1</v>
      </c>
      <c r="B8" s="22"/>
      <c r="C8" s="58"/>
      <c r="D8" s="63"/>
      <c r="E8" s="28">
        <f t="shared" ref="E8:E14" si="0">C8+D8</f>
        <v>0</v>
      </c>
      <c r="F8" s="72">
        <f>RANK(E8,$E$8:$E$14)</f>
        <v>1</v>
      </c>
      <c r="G8" s="58"/>
      <c r="H8" s="63"/>
      <c r="I8" s="28">
        <f t="shared" ref="I8:I14" si="1">G8+H8</f>
        <v>0</v>
      </c>
      <c r="J8" s="72">
        <f>RANK(I8,$I$8:$I$14)</f>
        <v>1</v>
      </c>
      <c r="K8" s="58"/>
      <c r="L8" s="63"/>
      <c r="M8" s="28">
        <f t="shared" ref="M8:M14" si="2">K8+L8</f>
        <v>0</v>
      </c>
      <c r="N8" s="72">
        <f>RANK(M8,$M$8:$M$14)</f>
        <v>1</v>
      </c>
      <c r="O8" s="58"/>
      <c r="P8" s="63"/>
      <c r="Q8" s="28">
        <f t="shared" ref="Q8:Q14" si="3">O8+P8</f>
        <v>0</v>
      </c>
      <c r="R8" s="72">
        <f>RANK(Q8,$Q$8:$Q$14)</f>
        <v>1</v>
      </c>
      <c r="S8" s="71">
        <f t="shared" ref="S8:S15" si="4">E8+I8+M8+Q8</f>
        <v>0</v>
      </c>
      <c r="T8" s="72">
        <f>RANK(S8,$S$8:$S$14)</f>
        <v>1</v>
      </c>
      <c r="U8" s="24"/>
    </row>
    <row r="9" spans="1:28" hidden="1" outlineLevel="1">
      <c r="A9" s="19">
        <v>1</v>
      </c>
      <c r="B9" s="22"/>
      <c r="C9" s="58"/>
      <c r="D9" s="63"/>
      <c r="E9" s="28">
        <f t="shared" si="0"/>
        <v>0</v>
      </c>
      <c r="F9" s="72">
        <f t="shared" ref="F9:F14" si="5">RANK(E9,$E$8:$E$14)</f>
        <v>1</v>
      </c>
      <c r="G9" s="58"/>
      <c r="H9" s="63"/>
      <c r="I9" s="28">
        <f t="shared" si="1"/>
        <v>0</v>
      </c>
      <c r="J9" s="72">
        <f t="shared" ref="J9:J14" si="6">RANK(I9,$I$8:$I$14)</f>
        <v>1</v>
      </c>
      <c r="K9" s="58"/>
      <c r="L9" s="63"/>
      <c r="M9" s="28">
        <f t="shared" si="2"/>
        <v>0</v>
      </c>
      <c r="N9" s="72">
        <f t="shared" ref="N9:N14" si="7">RANK(M9,$M$8:$M$14)</f>
        <v>1</v>
      </c>
      <c r="O9" s="58"/>
      <c r="P9" s="63"/>
      <c r="Q9" s="28">
        <f t="shared" si="3"/>
        <v>0</v>
      </c>
      <c r="R9" s="72">
        <f t="shared" ref="R9:R14" si="8">RANK(Q9,$Q$8:$Q$14)</f>
        <v>1</v>
      </c>
      <c r="S9" s="71">
        <f t="shared" si="4"/>
        <v>0</v>
      </c>
      <c r="T9" s="72">
        <f t="shared" ref="T9:T14" si="9">RANK(S9,$S$8:$S$14)</f>
        <v>1</v>
      </c>
      <c r="U9" s="24"/>
    </row>
    <row r="10" spans="1:28" hidden="1" outlineLevel="1">
      <c r="A10" s="19">
        <v>1</v>
      </c>
      <c r="B10" s="22"/>
      <c r="C10" s="58"/>
      <c r="D10" s="63"/>
      <c r="E10" s="28">
        <f t="shared" si="0"/>
        <v>0</v>
      </c>
      <c r="F10" s="72">
        <f t="shared" si="5"/>
        <v>1</v>
      </c>
      <c r="G10" s="58"/>
      <c r="H10" s="63"/>
      <c r="I10" s="28">
        <f t="shared" si="1"/>
        <v>0</v>
      </c>
      <c r="J10" s="72">
        <f t="shared" si="6"/>
        <v>1</v>
      </c>
      <c r="K10" s="58"/>
      <c r="L10" s="63"/>
      <c r="M10" s="28">
        <f t="shared" si="2"/>
        <v>0</v>
      </c>
      <c r="N10" s="72">
        <f t="shared" si="7"/>
        <v>1</v>
      </c>
      <c r="O10" s="58"/>
      <c r="P10" s="63"/>
      <c r="Q10" s="28">
        <f t="shared" si="3"/>
        <v>0</v>
      </c>
      <c r="R10" s="72">
        <f t="shared" si="8"/>
        <v>1</v>
      </c>
      <c r="S10" s="71">
        <f t="shared" si="4"/>
        <v>0</v>
      </c>
      <c r="T10" s="72">
        <f t="shared" si="9"/>
        <v>1</v>
      </c>
      <c r="U10" s="24"/>
    </row>
    <row r="11" spans="1:28" hidden="1" outlineLevel="1">
      <c r="A11" s="19">
        <v>1</v>
      </c>
      <c r="B11" s="22"/>
      <c r="C11" s="58"/>
      <c r="D11" s="63"/>
      <c r="E11" s="28">
        <f t="shared" si="0"/>
        <v>0</v>
      </c>
      <c r="F11" s="72">
        <f t="shared" si="5"/>
        <v>1</v>
      </c>
      <c r="G11" s="58"/>
      <c r="H11" s="63"/>
      <c r="I11" s="28">
        <f t="shared" si="1"/>
        <v>0</v>
      </c>
      <c r="J11" s="72">
        <f t="shared" si="6"/>
        <v>1</v>
      </c>
      <c r="K11" s="58"/>
      <c r="L11" s="63"/>
      <c r="M11" s="28">
        <f t="shared" si="2"/>
        <v>0</v>
      </c>
      <c r="N11" s="72">
        <f t="shared" si="7"/>
        <v>1</v>
      </c>
      <c r="O11" s="58"/>
      <c r="P11" s="63"/>
      <c r="Q11" s="28">
        <f t="shared" si="3"/>
        <v>0</v>
      </c>
      <c r="R11" s="72">
        <f t="shared" si="8"/>
        <v>1</v>
      </c>
      <c r="S11" s="71">
        <f t="shared" si="4"/>
        <v>0</v>
      </c>
      <c r="T11" s="72">
        <f t="shared" si="9"/>
        <v>1</v>
      </c>
      <c r="U11" s="24"/>
    </row>
    <row r="12" spans="1:28" hidden="1" outlineLevel="1">
      <c r="A12" s="19">
        <v>1</v>
      </c>
      <c r="B12" s="22"/>
      <c r="C12" s="58"/>
      <c r="D12" s="63"/>
      <c r="E12" s="28">
        <f t="shared" si="0"/>
        <v>0</v>
      </c>
      <c r="F12" s="72">
        <f t="shared" si="5"/>
        <v>1</v>
      </c>
      <c r="G12" s="58"/>
      <c r="H12" s="63"/>
      <c r="I12" s="28">
        <f t="shared" si="1"/>
        <v>0</v>
      </c>
      <c r="J12" s="72">
        <f t="shared" si="6"/>
        <v>1</v>
      </c>
      <c r="K12" s="58"/>
      <c r="L12" s="63"/>
      <c r="M12" s="28">
        <f t="shared" si="2"/>
        <v>0</v>
      </c>
      <c r="N12" s="72">
        <f t="shared" si="7"/>
        <v>1</v>
      </c>
      <c r="O12" s="58"/>
      <c r="P12" s="63"/>
      <c r="Q12" s="28">
        <f t="shared" si="3"/>
        <v>0</v>
      </c>
      <c r="R12" s="72">
        <f t="shared" si="8"/>
        <v>1</v>
      </c>
      <c r="S12" s="71">
        <f t="shared" si="4"/>
        <v>0</v>
      </c>
      <c r="T12" s="72">
        <f t="shared" si="9"/>
        <v>1</v>
      </c>
      <c r="U12" s="24"/>
    </row>
    <row r="13" spans="1:28" hidden="1" outlineLevel="1">
      <c r="A13" s="19">
        <v>1</v>
      </c>
      <c r="B13" s="22"/>
      <c r="C13" s="58"/>
      <c r="D13" s="63"/>
      <c r="E13" s="28">
        <f t="shared" si="0"/>
        <v>0</v>
      </c>
      <c r="F13" s="72">
        <f t="shared" si="5"/>
        <v>1</v>
      </c>
      <c r="G13" s="58"/>
      <c r="H13" s="63"/>
      <c r="I13" s="28">
        <f t="shared" si="1"/>
        <v>0</v>
      </c>
      <c r="J13" s="72">
        <f t="shared" si="6"/>
        <v>1</v>
      </c>
      <c r="K13" s="58"/>
      <c r="L13" s="63"/>
      <c r="M13" s="28">
        <f t="shared" si="2"/>
        <v>0</v>
      </c>
      <c r="N13" s="72">
        <f t="shared" si="7"/>
        <v>1</v>
      </c>
      <c r="O13" s="58"/>
      <c r="P13" s="63"/>
      <c r="Q13" s="28">
        <f t="shared" si="3"/>
        <v>0</v>
      </c>
      <c r="R13" s="72">
        <f t="shared" si="8"/>
        <v>1</v>
      </c>
      <c r="S13" s="71">
        <f t="shared" si="4"/>
        <v>0</v>
      </c>
      <c r="T13" s="72">
        <f t="shared" si="9"/>
        <v>1</v>
      </c>
      <c r="U13" s="24"/>
    </row>
    <row r="14" spans="1:28" hidden="1" outlineLevel="1">
      <c r="A14" s="19">
        <v>1</v>
      </c>
      <c r="B14" s="22"/>
      <c r="C14" s="58"/>
      <c r="D14" s="63"/>
      <c r="E14" s="28">
        <f t="shared" si="0"/>
        <v>0</v>
      </c>
      <c r="F14" s="72">
        <f t="shared" si="5"/>
        <v>1</v>
      </c>
      <c r="G14" s="58"/>
      <c r="H14" s="63"/>
      <c r="I14" s="28">
        <f t="shared" si="1"/>
        <v>0</v>
      </c>
      <c r="J14" s="72">
        <f t="shared" si="6"/>
        <v>1</v>
      </c>
      <c r="K14" s="58"/>
      <c r="L14" s="63"/>
      <c r="M14" s="28">
        <f t="shared" si="2"/>
        <v>0</v>
      </c>
      <c r="N14" s="72">
        <f t="shared" si="7"/>
        <v>1</v>
      </c>
      <c r="O14" s="58"/>
      <c r="P14" s="63"/>
      <c r="Q14" s="28">
        <f t="shared" si="3"/>
        <v>0</v>
      </c>
      <c r="R14" s="72">
        <f t="shared" si="8"/>
        <v>1</v>
      </c>
      <c r="S14" s="71">
        <f t="shared" si="4"/>
        <v>0</v>
      </c>
      <c r="T14" s="72">
        <f t="shared" si="9"/>
        <v>1</v>
      </c>
      <c r="U14" s="24"/>
    </row>
    <row r="15" spans="1:28" ht="15.75" collapsed="1" thickBot="1">
      <c r="A15" s="40" t="str">
        <f>A7</f>
        <v>e</v>
      </c>
      <c r="B15" s="48"/>
      <c r="C15" s="59"/>
      <c r="D15" s="42"/>
      <c r="E15" s="41" t="str">
        <f>IF(SUM(E8:E14)=0,"",LARGE(E8:E14,1)+LARGE(E8:E14,2)+LARGE(E8:E14,3))</f>
        <v/>
      </c>
      <c r="F15" s="78" t="e">
        <f>RANK(E15,E15)</f>
        <v>#VALUE!</v>
      </c>
      <c r="G15" s="59"/>
      <c r="H15" s="42"/>
      <c r="I15" s="41" t="str">
        <f>IF(SUM(I8:I14)=0,"",LARGE(I8:I14,1)+LARGE(I8:I14,2)+LARGE(I8:I14,3))</f>
        <v/>
      </c>
      <c r="J15" s="78" t="e">
        <f>RANK(I15,I15)</f>
        <v>#VALUE!</v>
      </c>
      <c r="K15" s="59"/>
      <c r="L15" s="42"/>
      <c r="M15" s="41" t="str">
        <f>IF(SUM(M8:M14)=0,"",LARGE(M8:M14,1)+LARGE(M8:M14,2)+LARGE(M8:M14,3))</f>
        <v/>
      </c>
      <c r="N15" s="78" t="e">
        <f>RANK(M15,M15)</f>
        <v>#VALUE!</v>
      </c>
      <c r="O15" s="59"/>
      <c r="P15" s="42"/>
      <c r="Q15" s="41" t="str">
        <f>IF(SUM(Q8:Q14)=0,"",LARGE(Q8:Q14,1)+LARGE(Q8:Q14,2)+LARGE(Q8:Q14,3))</f>
        <v/>
      </c>
      <c r="R15" s="78" t="e">
        <f>RANK(Q15,Q15)</f>
        <v>#VALUE!</v>
      </c>
      <c r="S15" s="45" t="e">
        <f t="shared" si="4"/>
        <v>#VALUE!</v>
      </c>
      <c r="T15" s="25" t="e">
        <f>RANK(S15,S15)</f>
        <v>#VALUE!</v>
      </c>
      <c r="U15" s="24"/>
    </row>
    <row r="16" spans="1:28" ht="14.25" thickTop="1" thickBot="1"/>
    <row r="17" spans="1:26" s="6" customFormat="1" ht="21" thickBot="1">
      <c r="A17" s="49" t="s">
        <v>30</v>
      </c>
      <c r="B17" s="20"/>
      <c r="C17" s="55"/>
      <c r="D17" s="51"/>
      <c r="E17" s="52"/>
      <c r="F17" s="75"/>
      <c r="G17" s="55"/>
      <c r="H17" s="51"/>
      <c r="I17" s="13"/>
      <c r="J17" s="75"/>
      <c r="K17" s="55"/>
      <c r="L17" s="51"/>
      <c r="M17" s="13"/>
      <c r="N17" s="75"/>
      <c r="O17" s="55"/>
      <c r="P17" s="51"/>
      <c r="Q17" s="13"/>
      <c r="R17" s="75"/>
      <c r="S17" s="69"/>
      <c r="T17" s="53"/>
      <c r="V17" s="31"/>
      <c r="W17" s="15"/>
      <c r="X17" s="15"/>
      <c r="Y17" s="15"/>
      <c r="Z17" s="15"/>
    </row>
    <row r="18" spans="1:26" s="8" customFormat="1" hidden="1" outlineLevel="1">
      <c r="A18" s="26" t="s">
        <v>22</v>
      </c>
      <c r="B18" s="36" t="s">
        <v>0</v>
      </c>
      <c r="C18" s="57" t="s">
        <v>13</v>
      </c>
      <c r="D18" s="37" t="s">
        <v>10</v>
      </c>
      <c r="E18" s="43" t="s">
        <v>2</v>
      </c>
      <c r="F18" s="72" t="s">
        <v>17</v>
      </c>
      <c r="G18" s="57" t="s">
        <v>13</v>
      </c>
      <c r="H18" s="37" t="s">
        <v>10</v>
      </c>
      <c r="I18" s="37" t="s">
        <v>3</v>
      </c>
      <c r="J18" s="72" t="s">
        <v>17</v>
      </c>
      <c r="K18" s="57" t="s">
        <v>13</v>
      </c>
      <c r="L18" s="37" t="s">
        <v>10</v>
      </c>
      <c r="M18" s="37" t="s">
        <v>4</v>
      </c>
      <c r="N18" s="72" t="s">
        <v>17</v>
      </c>
      <c r="O18" s="57" t="s">
        <v>13</v>
      </c>
      <c r="P18" s="37" t="s">
        <v>10</v>
      </c>
      <c r="Q18" s="37" t="s">
        <v>1</v>
      </c>
      <c r="R18" s="72" t="s">
        <v>17</v>
      </c>
      <c r="S18" s="70" t="s">
        <v>11</v>
      </c>
      <c r="T18" s="44" t="s">
        <v>12</v>
      </c>
      <c r="U18" s="23"/>
      <c r="V18" s="16"/>
      <c r="W18" s="16"/>
      <c r="X18" s="16"/>
      <c r="Y18" s="16"/>
      <c r="Z18" s="16"/>
    </row>
    <row r="19" spans="1:26" hidden="1" outlineLevel="1">
      <c r="A19" s="19">
        <v>2</v>
      </c>
      <c r="B19" s="22"/>
      <c r="C19" s="58"/>
      <c r="D19" s="63"/>
      <c r="E19" s="28">
        <f t="shared" ref="E19:E25" si="10">C19+D19</f>
        <v>0</v>
      </c>
      <c r="F19" s="72">
        <f>RANK(E19,$E$19:$E$25)</f>
        <v>1</v>
      </c>
      <c r="G19" s="58"/>
      <c r="H19" s="63"/>
      <c r="I19" s="28">
        <f t="shared" ref="I19:I25" si="11">G19+H19</f>
        <v>0</v>
      </c>
      <c r="J19" s="72">
        <f>RANK(I19,$I$19:$I$25)</f>
        <v>1</v>
      </c>
      <c r="K19" s="58"/>
      <c r="L19" s="63"/>
      <c r="M19" s="28">
        <f t="shared" ref="M19:M25" si="12">K19+L19</f>
        <v>0</v>
      </c>
      <c r="N19" s="72">
        <f>RANK(M19,$M$19:$M$25)</f>
        <v>1</v>
      </c>
      <c r="O19" s="58"/>
      <c r="P19" s="63"/>
      <c r="Q19" s="28">
        <f t="shared" ref="Q19:Q25" si="13">O19+P19</f>
        <v>0</v>
      </c>
      <c r="R19" s="72">
        <f>RANK(Q19,$Q$19:$Q$25)</f>
        <v>1</v>
      </c>
      <c r="S19" s="71">
        <f t="shared" ref="S19:S26" si="14">E19+I19+M19+Q19</f>
        <v>0</v>
      </c>
      <c r="T19" s="72">
        <f>RANK(S19,$S$19:$S$25)</f>
        <v>1</v>
      </c>
      <c r="U19" s="24"/>
    </row>
    <row r="20" spans="1:26" hidden="1" outlineLevel="1">
      <c r="A20" s="19">
        <v>2</v>
      </c>
      <c r="B20" s="22"/>
      <c r="C20" s="58"/>
      <c r="D20" s="63"/>
      <c r="E20" s="28">
        <f t="shared" si="10"/>
        <v>0</v>
      </c>
      <c r="F20" s="72">
        <f t="shared" ref="F20:F25" si="15">RANK(E20,$E$19:$E$25)</f>
        <v>1</v>
      </c>
      <c r="G20" s="58"/>
      <c r="H20" s="63"/>
      <c r="I20" s="28">
        <f t="shared" si="11"/>
        <v>0</v>
      </c>
      <c r="J20" s="72">
        <f t="shared" ref="J20:J25" si="16">RANK(I20,$I$19:$I$25)</f>
        <v>1</v>
      </c>
      <c r="K20" s="58"/>
      <c r="L20" s="63"/>
      <c r="M20" s="28">
        <f t="shared" si="12"/>
        <v>0</v>
      </c>
      <c r="N20" s="72">
        <f t="shared" ref="N20:N25" si="17">RANK(M20,$M$19:$M$25)</f>
        <v>1</v>
      </c>
      <c r="O20" s="58"/>
      <c r="P20" s="63"/>
      <c r="Q20" s="28">
        <f t="shared" si="13"/>
        <v>0</v>
      </c>
      <c r="R20" s="72">
        <f t="shared" ref="R20:R25" si="18">RANK(Q20,$Q$19:$Q$25)</f>
        <v>1</v>
      </c>
      <c r="S20" s="71">
        <f t="shared" si="14"/>
        <v>0</v>
      </c>
      <c r="T20" s="72">
        <f t="shared" ref="T20:T25" si="19">RANK(S20,$S$19:$S$25)</f>
        <v>1</v>
      </c>
      <c r="U20" s="24"/>
    </row>
    <row r="21" spans="1:26" hidden="1" outlineLevel="1">
      <c r="A21" s="19">
        <v>2</v>
      </c>
      <c r="B21" s="22"/>
      <c r="C21" s="58"/>
      <c r="D21" s="63"/>
      <c r="E21" s="28">
        <f t="shared" si="10"/>
        <v>0</v>
      </c>
      <c r="F21" s="72">
        <f t="shared" si="15"/>
        <v>1</v>
      </c>
      <c r="G21" s="58"/>
      <c r="H21" s="63"/>
      <c r="I21" s="28">
        <f t="shared" si="11"/>
        <v>0</v>
      </c>
      <c r="J21" s="72">
        <f t="shared" si="16"/>
        <v>1</v>
      </c>
      <c r="K21" s="58"/>
      <c r="L21" s="63"/>
      <c r="M21" s="28">
        <f t="shared" si="12"/>
        <v>0</v>
      </c>
      <c r="N21" s="72">
        <f t="shared" si="17"/>
        <v>1</v>
      </c>
      <c r="O21" s="58"/>
      <c r="P21" s="63"/>
      <c r="Q21" s="28">
        <f t="shared" si="13"/>
        <v>0</v>
      </c>
      <c r="R21" s="72">
        <f t="shared" si="18"/>
        <v>1</v>
      </c>
      <c r="S21" s="71">
        <f t="shared" si="14"/>
        <v>0</v>
      </c>
      <c r="T21" s="72">
        <f t="shared" si="19"/>
        <v>1</v>
      </c>
      <c r="U21" s="24"/>
    </row>
    <row r="22" spans="1:26" hidden="1" outlineLevel="1">
      <c r="A22" s="19">
        <v>2</v>
      </c>
      <c r="B22" s="22"/>
      <c r="C22" s="58"/>
      <c r="D22" s="63"/>
      <c r="E22" s="28">
        <f t="shared" si="10"/>
        <v>0</v>
      </c>
      <c r="F22" s="72">
        <f t="shared" si="15"/>
        <v>1</v>
      </c>
      <c r="G22" s="58"/>
      <c r="H22" s="63"/>
      <c r="I22" s="28">
        <f t="shared" si="11"/>
        <v>0</v>
      </c>
      <c r="J22" s="72">
        <f t="shared" si="16"/>
        <v>1</v>
      </c>
      <c r="K22" s="58"/>
      <c r="L22" s="63"/>
      <c r="M22" s="28">
        <f t="shared" si="12"/>
        <v>0</v>
      </c>
      <c r="N22" s="72">
        <f t="shared" si="17"/>
        <v>1</v>
      </c>
      <c r="O22" s="58"/>
      <c r="P22" s="63"/>
      <c r="Q22" s="28">
        <f t="shared" si="13"/>
        <v>0</v>
      </c>
      <c r="R22" s="72">
        <f t="shared" si="18"/>
        <v>1</v>
      </c>
      <c r="S22" s="71">
        <f t="shared" si="14"/>
        <v>0</v>
      </c>
      <c r="T22" s="72">
        <f t="shared" si="19"/>
        <v>1</v>
      </c>
      <c r="U22" s="24"/>
    </row>
    <row r="23" spans="1:26" hidden="1" outlineLevel="1">
      <c r="A23" s="19">
        <v>2</v>
      </c>
      <c r="B23" s="22"/>
      <c r="C23" s="58"/>
      <c r="D23" s="63"/>
      <c r="E23" s="28">
        <f t="shared" si="10"/>
        <v>0</v>
      </c>
      <c r="F23" s="72">
        <f t="shared" si="15"/>
        <v>1</v>
      </c>
      <c r="G23" s="58"/>
      <c r="H23" s="63"/>
      <c r="I23" s="28">
        <f t="shared" si="11"/>
        <v>0</v>
      </c>
      <c r="J23" s="72">
        <f t="shared" si="16"/>
        <v>1</v>
      </c>
      <c r="K23" s="58"/>
      <c r="L23" s="63"/>
      <c r="M23" s="28">
        <f t="shared" si="12"/>
        <v>0</v>
      </c>
      <c r="N23" s="72">
        <f t="shared" si="17"/>
        <v>1</v>
      </c>
      <c r="O23" s="58"/>
      <c r="P23" s="63"/>
      <c r="Q23" s="28">
        <f t="shared" si="13"/>
        <v>0</v>
      </c>
      <c r="R23" s="72">
        <f t="shared" si="18"/>
        <v>1</v>
      </c>
      <c r="S23" s="71">
        <f t="shared" si="14"/>
        <v>0</v>
      </c>
      <c r="T23" s="72">
        <f t="shared" si="19"/>
        <v>1</v>
      </c>
      <c r="U23" s="24"/>
    </row>
    <row r="24" spans="1:26" hidden="1" outlineLevel="1">
      <c r="A24" s="19">
        <v>2</v>
      </c>
      <c r="B24" s="22"/>
      <c r="C24" s="58"/>
      <c r="D24" s="63"/>
      <c r="E24" s="28">
        <f t="shared" si="10"/>
        <v>0</v>
      </c>
      <c r="F24" s="72">
        <f t="shared" si="15"/>
        <v>1</v>
      </c>
      <c r="G24" s="58"/>
      <c r="H24" s="63"/>
      <c r="I24" s="28">
        <f t="shared" si="11"/>
        <v>0</v>
      </c>
      <c r="J24" s="72">
        <f t="shared" si="16"/>
        <v>1</v>
      </c>
      <c r="K24" s="58"/>
      <c r="L24" s="63"/>
      <c r="M24" s="28">
        <f t="shared" si="12"/>
        <v>0</v>
      </c>
      <c r="N24" s="72">
        <f t="shared" si="17"/>
        <v>1</v>
      </c>
      <c r="O24" s="58"/>
      <c r="P24" s="63"/>
      <c r="Q24" s="28">
        <f t="shared" si="13"/>
        <v>0</v>
      </c>
      <c r="R24" s="72">
        <f t="shared" si="18"/>
        <v>1</v>
      </c>
      <c r="S24" s="71">
        <f t="shared" si="14"/>
        <v>0</v>
      </c>
      <c r="T24" s="72">
        <f t="shared" si="19"/>
        <v>1</v>
      </c>
      <c r="U24" s="24"/>
    </row>
    <row r="25" spans="1:26" hidden="1" outlineLevel="1">
      <c r="A25" s="19">
        <v>2</v>
      </c>
      <c r="B25" s="22"/>
      <c r="C25" s="58"/>
      <c r="D25" s="63"/>
      <c r="E25" s="28">
        <f t="shared" si="10"/>
        <v>0</v>
      </c>
      <c r="F25" s="72">
        <f t="shared" si="15"/>
        <v>1</v>
      </c>
      <c r="G25" s="58"/>
      <c r="H25" s="63"/>
      <c r="I25" s="28">
        <f t="shared" si="11"/>
        <v>0</v>
      </c>
      <c r="J25" s="72">
        <f t="shared" si="16"/>
        <v>1</v>
      </c>
      <c r="K25" s="58"/>
      <c r="L25" s="63"/>
      <c r="M25" s="28">
        <f t="shared" si="12"/>
        <v>0</v>
      </c>
      <c r="N25" s="72">
        <f t="shared" si="17"/>
        <v>1</v>
      </c>
      <c r="O25" s="58"/>
      <c r="P25" s="63"/>
      <c r="Q25" s="28">
        <f t="shared" si="13"/>
        <v>0</v>
      </c>
      <c r="R25" s="72">
        <f t="shared" si="18"/>
        <v>1</v>
      </c>
      <c r="S25" s="71">
        <f t="shared" si="14"/>
        <v>0</v>
      </c>
      <c r="T25" s="72">
        <f t="shared" si="19"/>
        <v>1</v>
      </c>
      <c r="U25" s="24"/>
    </row>
    <row r="26" spans="1:26" ht="15.75" collapsed="1" thickBot="1">
      <c r="A26" s="40" t="str">
        <f>A18</f>
        <v>f</v>
      </c>
      <c r="B26" s="48"/>
      <c r="C26" s="59"/>
      <c r="D26" s="42"/>
      <c r="E26" s="41" t="str">
        <f>IF(SUM(E19:E25)=0,"",LARGE(E19:E25,1)+LARGE(E19:E25,2)+LARGE(E19:E25,3))</f>
        <v/>
      </c>
      <c r="F26" s="78" t="e">
        <f>RANK(E26,E26)</f>
        <v>#VALUE!</v>
      </c>
      <c r="G26" s="59"/>
      <c r="H26" s="42"/>
      <c r="I26" s="41" t="str">
        <f>IF(SUM(I19:I25)=0,"",LARGE(I19:I25,1)+LARGE(I19:I25,2)+LARGE(I19:I25,3))</f>
        <v/>
      </c>
      <c r="J26" s="78" t="e">
        <f>RANK(I26,I26)</f>
        <v>#VALUE!</v>
      </c>
      <c r="K26" s="59"/>
      <c r="L26" s="42"/>
      <c r="M26" s="41" t="str">
        <f>IF(SUM(M19:M25)=0,"",LARGE(M19:M25,1)+LARGE(M19:M25,2)+LARGE(M19:M25,3))</f>
        <v/>
      </c>
      <c r="N26" s="78" t="e">
        <f>RANK(M26,M26)</f>
        <v>#VALUE!</v>
      </c>
      <c r="O26" s="59"/>
      <c r="P26" s="42"/>
      <c r="Q26" s="41" t="str">
        <f>IF(SUM(Q19:Q25)=0,"",LARGE(Q19:Q25,1)+LARGE(Q19:Q25,2)+LARGE(Q19:Q25,3))</f>
        <v/>
      </c>
      <c r="R26" s="78" t="e">
        <f>RANK(Q26,Q26)</f>
        <v>#VALUE!</v>
      </c>
      <c r="S26" s="45" t="e">
        <f t="shared" si="14"/>
        <v>#VALUE!</v>
      </c>
      <c r="T26" s="25" t="e">
        <f>RANK(S26,S26)</f>
        <v>#VALUE!</v>
      </c>
      <c r="U26" s="24"/>
    </row>
    <row r="27" spans="1:26" ht="14.25" thickTop="1" thickBot="1"/>
    <row r="28" spans="1:26" s="6" customFormat="1" ht="21" thickBot="1">
      <c r="A28" s="49" t="s">
        <v>26</v>
      </c>
      <c r="B28" s="20"/>
      <c r="C28" s="55"/>
      <c r="D28" s="51"/>
      <c r="E28" s="52"/>
      <c r="F28" s="75"/>
      <c r="G28" s="55"/>
      <c r="H28" s="51"/>
      <c r="I28" s="13"/>
      <c r="J28" s="75"/>
      <c r="K28" s="55"/>
      <c r="L28" s="51"/>
      <c r="M28" s="13"/>
      <c r="N28" s="75"/>
      <c r="O28" s="55"/>
      <c r="P28" s="51"/>
      <c r="Q28" s="13"/>
      <c r="R28" s="75"/>
      <c r="S28" s="69"/>
      <c r="T28" s="53"/>
      <c r="V28" s="31"/>
      <c r="W28" s="15"/>
      <c r="X28" s="15"/>
      <c r="Y28" s="15"/>
      <c r="Z28" s="15"/>
    </row>
    <row r="29" spans="1:26" s="8" customFormat="1" hidden="1" outlineLevel="1">
      <c r="A29" s="26">
        <v>1</v>
      </c>
      <c r="B29" s="36" t="s">
        <v>0</v>
      </c>
      <c r="C29" s="57" t="s">
        <v>13</v>
      </c>
      <c r="D29" s="37" t="s">
        <v>10</v>
      </c>
      <c r="E29" s="43" t="s">
        <v>2</v>
      </c>
      <c r="F29" s="72" t="s">
        <v>17</v>
      </c>
      <c r="G29" s="57" t="s">
        <v>13</v>
      </c>
      <c r="H29" s="37" t="s">
        <v>10</v>
      </c>
      <c r="I29" s="37" t="s">
        <v>3</v>
      </c>
      <c r="J29" s="72" t="s">
        <v>17</v>
      </c>
      <c r="K29" s="57" t="s">
        <v>13</v>
      </c>
      <c r="L29" s="37" t="s">
        <v>10</v>
      </c>
      <c r="M29" s="37" t="s">
        <v>4</v>
      </c>
      <c r="N29" s="72" t="s">
        <v>17</v>
      </c>
      <c r="O29" s="57" t="s">
        <v>13</v>
      </c>
      <c r="P29" s="37" t="s">
        <v>10</v>
      </c>
      <c r="Q29" s="37" t="s">
        <v>1</v>
      </c>
      <c r="R29" s="72" t="s">
        <v>17</v>
      </c>
      <c r="S29" s="70" t="s">
        <v>11</v>
      </c>
      <c r="T29" s="44" t="s">
        <v>12</v>
      </c>
      <c r="U29" s="23"/>
      <c r="V29" s="16"/>
      <c r="W29" s="16"/>
      <c r="X29" s="16"/>
      <c r="Y29" s="16"/>
      <c r="Z29" s="16"/>
    </row>
    <row r="30" spans="1:26" hidden="1" outlineLevel="1">
      <c r="A30" s="19">
        <v>3</v>
      </c>
      <c r="B30" s="22"/>
      <c r="C30" s="58"/>
      <c r="D30" s="63"/>
      <c r="E30" s="28">
        <f t="shared" ref="E30:E37" si="20">C30+D30</f>
        <v>0</v>
      </c>
      <c r="F30" s="72">
        <f>RANK(E30,($E$30:$E$37))</f>
        <v>1</v>
      </c>
      <c r="G30" s="58"/>
      <c r="H30" s="63"/>
      <c r="I30" s="28">
        <f t="shared" ref="I30:I37" si="21">G30+H30</f>
        <v>0</v>
      </c>
      <c r="J30" s="72">
        <f t="shared" ref="J30:J37" si="22">RANK(I30,($I$30:$I$37))</f>
        <v>1</v>
      </c>
      <c r="K30" s="58"/>
      <c r="L30" s="63"/>
      <c r="M30" s="28">
        <f t="shared" ref="M30:M37" si="23">K30+L30</f>
        <v>0</v>
      </c>
      <c r="N30" s="72">
        <f t="shared" ref="N30:N37" si="24">RANK(M30,($M$30:$M$37))</f>
        <v>1</v>
      </c>
      <c r="O30" s="58"/>
      <c r="P30" s="63"/>
      <c r="Q30" s="28">
        <f t="shared" ref="Q30:Q37" si="25">O30+P30</f>
        <v>0</v>
      </c>
      <c r="R30" s="72">
        <f t="shared" ref="R30:R37" si="26">RANK(Q30,($Q$30:$Q$37))</f>
        <v>1</v>
      </c>
      <c r="S30" s="71">
        <f t="shared" ref="S30:S37" si="27">E30+I30+M30+Q30</f>
        <v>0</v>
      </c>
      <c r="T30" s="73">
        <f>RANK(S30,($S$30:$S$37))</f>
        <v>1</v>
      </c>
      <c r="U30" s="24"/>
    </row>
    <row r="31" spans="1:26" hidden="1" outlineLevel="1">
      <c r="A31" s="19">
        <v>3</v>
      </c>
      <c r="B31" s="22"/>
      <c r="C31" s="58"/>
      <c r="D31" s="63"/>
      <c r="E31" s="28">
        <f t="shared" si="20"/>
        <v>0</v>
      </c>
      <c r="F31" s="72">
        <f t="shared" ref="F31:F37" si="28">RANK(E31,($E$30:$E$37))</f>
        <v>1</v>
      </c>
      <c r="G31" s="58"/>
      <c r="H31" s="63"/>
      <c r="I31" s="28">
        <f t="shared" si="21"/>
        <v>0</v>
      </c>
      <c r="J31" s="72">
        <f t="shared" si="22"/>
        <v>1</v>
      </c>
      <c r="K31" s="58"/>
      <c r="L31" s="63"/>
      <c r="M31" s="28">
        <f t="shared" si="23"/>
        <v>0</v>
      </c>
      <c r="N31" s="72">
        <f t="shared" si="24"/>
        <v>1</v>
      </c>
      <c r="O31" s="58"/>
      <c r="P31" s="63"/>
      <c r="Q31" s="28">
        <f t="shared" si="25"/>
        <v>0</v>
      </c>
      <c r="R31" s="72">
        <f t="shared" si="26"/>
        <v>1</v>
      </c>
      <c r="S31" s="71">
        <f t="shared" si="27"/>
        <v>0</v>
      </c>
      <c r="T31" s="73">
        <f t="shared" ref="T31:T37" si="29">RANK(S31,($S$30:$S$37))</f>
        <v>1</v>
      </c>
      <c r="U31" s="24"/>
    </row>
    <row r="32" spans="1:26" hidden="1" outlineLevel="1">
      <c r="A32" s="19">
        <v>3</v>
      </c>
      <c r="B32" s="22"/>
      <c r="C32" s="58"/>
      <c r="D32" s="63"/>
      <c r="E32" s="28">
        <f t="shared" si="20"/>
        <v>0</v>
      </c>
      <c r="F32" s="72">
        <f t="shared" si="28"/>
        <v>1</v>
      </c>
      <c r="G32" s="58"/>
      <c r="H32" s="63"/>
      <c r="I32" s="28">
        <f t="shared" si="21"/>
        <v>0</v>
      </c>
      <c r="J32" s="72">
        <f t="shared" si="22"/>
        <v>1</v>
      </c>
      <c r="K32" s="58"/>
      <c r="L32" s="63"/>
      <c r="M32" s="28">
        <f t="shared" si="23"/>
        <v>0</v>
      </c>
      <c r="N32" s="72">
        <f t="shared" si="24"/>
        <v>1</v>
      </c>
      <c r="O32" s="58"/>
      <c r="P32" s="63"/>
      <c r="Q32" s="28">
        <f t="shared" si="25"/>
        <v>0</v>
      </c>
      <c r="R32" s="72">
        <f t="shared" si="26"/>
        <v>1</v>
      </c>
      <c r="S32" s="71">
        <f t="shared" si="27"/>
        <v>0</v>
      </c>
      <c r="T32" s="73">
        <f t="shared" si="29"/>
        <v>1</v>
      </c>
      <c r="U32" s="24"/>
    </row>
    <row r="33" spans="1:26" hidden="1" outlineLevel="1">
      <c r="A33" s="19">
        <v>3</v>
      </c>
      <c r="B33" s="22"/>
      <c r="C33" s="58"/>
      <c r="D33" s="63"/>
      <c r="E33" s="28">
        <f t="shared" si="20"/>
        <v>0</v>
      </c>
      <c r="F33" s="72">
        <f t="shared" si="28"/>
        <v>1</v>
      </c>
      <c r="G33" s="58"/>
      <c r="H33" s="63"/>
      <c r="I33" s="28">
        <f t="shared" si="21"/>
        <v>0</v>
      </c>
      <c r="J33" s="72">
        <f t="shared" si="22"/>
        <v>1</v>
      </c>
      <c r="K33" s="58"/>
      <c r="L33" s="63"/>
      <c r="M33" s="28">
        <f t="shared" si="23"/>
        <v>0</v>
      </c>
      <c r="N33" s="72">
        <f t="shared" si="24"/>
        <v>1</v>
      </c>
      <c r="O33" s="58"/>
      <c r="P33" s="63"/>
      <c r="Q33" s="28">
        <f t="shared" si="25"/>
        <v>0</v>
      </c>
      <c r="R33" s="72">
        <f t="shared" si="26"/>
        <v>1</v>
      </c>
      <c r="S33" s="71">
        <f t="shared" si="27"/>
        <v>0</v>
      </c>
      <c r="T33" s="73">
        <f t="shared" si="29"/>
        <v>1</v>
      </c>
      <c r="U33" s="24"/>
    </row>
    <row r="34" spans="1:26" hidden="1" outlineLevel="1">
      <c r="A34" s="19">
        <v>3</v>
      </c>
      <c r="B34" s="22"/>
      <c r="C34" s="58"/>
      <c r="D34" s="63"/>
      <c r="E34" s="28">
        <f>C34+D34</f>
        <v>0</v>
      </c>
      <c r="F34" s="72">
        <f t="shared" si="28"/>
        <v>1</v>
      </c>
      <c r="G34" s="58"/>
      <c r="H34" s="63"/>
      <c r="I34" s="28">
        <f>G34+H34</f>
        <v>0</v>
      </c>
      <c r="J34" s="72">
        <f t="shared" si="22"/>
        <v>1</v>
      </c>
      <c r="K34" s="58"/>
      <c r="L34" s="63"/>
      <c r="M34" s="28">
        <f>K34+L34</f>
        <v>0</v>
      </c>
      <c r="N34" s="72">
        <f t="shared" si="24"/>
        <v>1</v>
      </c>
      <c r="O34" s="58"/>
      <c r="P34" s="63"/>
      <c r="Q34" s="28">
        <f>O34+P34</f>
        <v>0</v>
      </c>
      <c r="R34" s="72">
        <f t="shared" si="26"/>
        <v>1</v>
      </c>
      <c r="S34" s="71">
        <f>E34+I34+M34+Q34</f>
        <v>0</v>
      </c>
      <c r="T34" s="73">
        <f t="shared" si="29"/>
        <v>1</v>
      </c>
      <c r="U34" s="24"/>
    </row>
    <row r="35" spans="1:26" hidden="1" outlineLevel="1">
      <c r="A35" s="19">
        <v>3</v>
      </c>
      <c r="B35" s="22"/>
      <c r="C35" s="58"/>
      <c r="D35" s="63"/>
      <c r="E35" s="28">
        <f t="shared" si="20"/>
        <v>0</v>
      </c>
      <c r="F35" s="72">
        <f t="shared" si="28"/>
        <v>1</v>
      </c>
      <c r="G35" s="58"/>
      <c r="H35" s="63"/>
      <c r="I35" s="28">
        <f t="shared" si="21"/>
        <v>0</v>
      </c>
      <c r="J35" s="72">
        <f t="shared" si="22"/>
        <v>1</v>
      </c>
      <c r="K35" s="58"/>
      <c r="L35" s="63"/>
      <c r="M35" s="28">
        <f t="shared" si="23"/>
        <v>0</v>
      </c>
      <c r="N35" s="72">
        <f t="shared" si="24"/>
        <v>1</v>
      </c>
      <c r="O35" s="58"/>
      <c r="P35" s="63"/>
      <c r="Q35" s="28">
        <f t="shared" si="25"/>
        <v>0</v>
      </c>
      <c r="R35" s="72">
        <f t="shared" si="26"/>
        <v>1</v>
      </c>
      <c r="S35" s="71">
        <f t="shared" si="27"/>
        <v>0</v>
      </c>
      <c r="T35" s="73">
        <f t="shared" si="29"/>
        <v>1</v>
      </c>
      <c r="U35" s="24"/>
    </row>
    <row r="36" spans="1:26" hidden="1" outlineLevel="1">
      <c r="A36" s="19">
        <v>3</v>
      </c>
      <c r="B36" s="22"/>
      <c r="C36" s="58"/>
      <c r="D36" s="63"/>
      <c r="E36" s="28">
        <f t="shared" si="20"/>
        <v>0</v>
      </c>
      <c r="F36" s="72">
        <f t="shared" si="28"/>
        <v>1</v>
      </c>
      <c r="G36" s="58"/>
      <c r="H36" s="63"/>
      <c r="I36" s="28">
        <f t="shared" si="21"/>
        <v>0</v>
      </c>
      <c r="J36" s="72">
        <f t="shared" si="22"/>
        <v>1</v>
      </c>
      <c r="K36" s="58"/>
      <c r="L36" s="63"/>
      <c r="M36" s="28">
        <f t="shared" si="23"/>
        <v>0</v>
      </c>
      <c r="N36" s="72">
        <f t="shared" si="24"/>
        <v>1</v>
      </c>
      <c r="O36" s="58"/>
      <c r="P36" s="63"/>
      <c r="Q36" s="28">
        <f t="shared" si="25"/>
        <v>0</v>
      </c>
      <c r="R36" s="72">
        <f t="shared" si="26"/>
        <v>1</v>
      </c>
      <c r="S36" s="71">
        <f t="shared" si="27"/>
        <v>0</v>
      </c>
      <c r="T36" s="73">
        <f t="shared" si="29"/>
        <v>1</v>
      </c>
      <c r="U36" s="24"/>
    </row>
    <row r="37" spans="1:26" hidden="1" outlineLevel="1">
      <c r="A37" s="19">
        <v>3</v>
      </c>
      <c r="B37" s="22"/>
      <c r="C37" s="58"/>
      <c r="D37" s="63"/>
      <c r="E37" s="28">
        <f t="shared" si="20"/>
        <v>0</v>
      </c>
      <c r="F37" s="72">
        <f t="shared" si="28"/>
        <v>1</v>
      </c>
      <c r="G37" s="58"/>
      <c r="H37" s="63"/>
      <c r="I37" s="28">
        <f t="shared" si="21"/>
        <v>0</v>
      </c>
      <c r="J37" s="72">
        <f t="shared" si="22"/>
        <v>1</v>
      </c>
      <c r="K37" s="58"/>
      <c r="L37" s="63"/>
      <c r="M37" s="28">
        <f t="shared" si="23"/>
        <v>0</v>
      </c>
      <c r="N37" s="72">
        <f t="shared" si="24"/>
        <v>1</v>
      </c>
      <c r="O37" s="58"/>
      <c r="P37" s="63"/>
      <c r="Q37" s="28">
        <f t="shared" si="25"/>
        <v>0</v>
      </c>
      <c r="R37" s="72">
        <f t="shared" si="26"/>
        <v>1</v>
      </c>
      <c r="S37" s="71">
        <f t="shared" si="27"/>
        <v>0</v>
      </c>
      <c r="T37" s="73">
        <f t="shared" si="29"/>
        <v>1</v>
      </c>
      <c r="U37" s="24"/>
    </row>
    <row r="38" spans="1:26" ht="15.75" collapsed="1" thickBot="1">
      <c r="A38" s="40">
        <f>A29</f>
        <v>1</v>
      </c>
      <c r="B38" s="48"/>
      <c r="C38" s="59"/>
      <c r="D38" s="42"/>
      <c r="E38" s="41" t="str">
        <f>IF(SUM(E30:E37)=0,"",LARGE(E30:E37,1)+LARGE(E30:E37,2)+LARGE(E30:E37,3)+LARGE(E30:E37,4))</f>
        <v/>
      </c>
      <c r="F38" s="78" t="e">
        <f>RANK(E38,E38)</f>
        <v>#VALUE!</v>
      </c>
      <c r="G38" s="59"/>
      <c r="H38" s="42"/>
      <c r="I38" s="41" t="str">
        <f>IF(SUM(I30:I37)=0,"",LARGE(I30:I37,1)+LARGE(I30:I37,2)+LARGE(I30:I37,3)+LARGE(I30:I37,4))</f>
        <v/>
      </c>
      <c r="J38" s="78" t="e">
        <f>RANK(I38,I38)</f>
        <v>#VALUE!</v>
      </c>
      <c r="K38" s="59"/>
      <c r="L38" s="42"/>
      <c r="M38" s="41" t="str">
        <f>IF(SUM(M30:M37)=0,"",LARGE(M30:M37,1)+LARGE(M30:M37,2)+LARGE(M30:M37,3)+LARGE(M30:M37,4))</f>
        <v/>
      </c>
      <c r="N38" s="78" t="e">
        <f>RANK(M38,M38)</f>
        <v>#VALUE!</v>
      </c>
      <c r="O38" s="59"/>
      <c r="P38" s="42"/>
      <c r="Q38" s="41" t="str">
        <f>IF(SUM(Q30:Q37)=0,"",LARGE(Q30:Q37,1)+LARGE(Q30:Q37,2)+LARGE(Q30:Q37,3)+LARGE(Q30:Q37,4))</f>
        <v/>
      </c>
      <c r="R38" s="78" t="e">
        <f>RANK(Q38,Q38)</f>
        <v>#VALUE!</v>
      </c>
      <c r="S38" s="45" t="e">
        <f>E38+I38+M38+Q38</f>
        <v>#VALUE!</v>
      </c>
      <c r="T38" s="25" t="e">
        <f>RANK(S38,S38)</f>
        <v>#VALUE!</v>
      </c>
      <c r="U38" s="24"/>
    </row>
    <row r="39" spans="1:26" ht="14.25" thickTop="1" thickBot="1"/>
    <row r="40" spans="1:26" s="6" customFormat="1" ht="21" thickBot="1">
      <c r="A40" s="49" t="s">
        <v>14</v>
      </c>
      <c r="B40" s="20"/>
      <c r="C40" s="55"/>
      <c r="D40" s="51"/>
      <c r="E40" s="52"/>
      <c r="F40" s="75"/>
      <c r="G40" s="55"/>
      <c r="H40" s="51"/>
      <c r="I40" s="13"/>
      <c r="J40" s="75"/>
      <c r="K40" s="55"/>
      <c r="L40" s="51"/>
      <c r="M40" s="13"/>
      <c r="N40" s="75"/>
      <c r="O40" s="55"/>
      <c r="P40" s="51"/>
      <c r="Q40" s="13"/>
      <c r="R40" s="75"/>
      <c r="S40" s="69"/>
      <c r="T40" s="53"/>
      <c r="V40" s="31"/>
      <c r="W40" s="15"/>
      <c r="X40" s="15"/>
      <c r="Y40" s="15"/>
      <c r="Z40" s="15"/>
    </row>
    <row r="41" spans="1:26" s="8" customFormat="1" hidden="1" outlineLevel="1">
      <c r="A41" s="26">
        <v>1</v>
      </c>
      <c r="B41" s="36" t="s">
        <v>0</v>
      </c>
      <c r="C41" s="57" t="s">
        <v>13</v>
      </c>
      <c r="D41" s="37" t="s">
        <v>10</v>
      </c>
      <c r="E41" s="43" t="s">
        <v>2</v>
      </c>
      <c r="F41" s="72" t="s">
        <v>17</v>
      </c>
      <c r="G41" s="57" t="s">
        <v>13</v>
      </c>
      <c r="H41" s="37" t="s">
        <v>10</v>
      </c>
      <c r="I41" s="37" t="s">
        <v>3</v>
      </c>
      <c r="J41" s="72" t="s">
        <v>17</v>
      </c>
      <c r="K41" s="57" t="s">
        <v>13</v>
      </c>
      <c r="L41" s="37" t="s">
        <v>10</v>
      </c>
      <c r="M41" s="37" t="s">
        <v>4</v>
      </c>
      <c r="N41" s="72" t="s">
        <v>17</v>
      </c>
      <c r="O41" s="57" t="s">
        <v>13</v>
      </c>
      <c r="P41" s="37" t="s">
        <v>10</v>
      </c>
      <c r="Q41" s="37" t="s">
        <v>1</v>
      </c>
      <c r="R41" s="72" t="s">
        <v>17</v>
      </c>
      <c r="S41" s="70" t="s">
        <v>11</v>
      </c>
      <c r="T41" s="44" t="s">
        <v>12</v>
      </c>
      <c r="U41" s="23"/>
      <c r="V41" s="16"/>
      <c r="W41" s="16"/>
      <c r="X41" s="16"/>
      <c r="Y41" s="16"/>
      <c r="Z41" s="16"/>
    </row>
    <row r="42" spans="1:26" hidden="1" outlineLevel="1">
      <c r="A42" s="19">
        <v>4</v>
      </c>
      <c r="B42" s="22"/>
      <c r="C42" s="58"/>
      <c r="D42" s="63"/>
      <c r="E42" s="28">
        <f t="shared" ref="E42:E48" si="30">C42+D42</f>
        <v>0</v>
      </c>
      <c r="F42" s="72">
        <f t="shared" ref="F42:F48" si="31">RANK(E42,($E$42:$E$48))</f>
        <v>1</v>
      </c>
      <c r="G42" s="58"/>
      <c r="H42" s="63"/>
      <c r="I42" s="28">
        <f t="shared" ref="I42:I48" si="32">G42+H42</f>
        <v>0</v>
      </c>
      <c r="J42" s="72">
        <f t="shared" ref="J42:J48" si="33">RANK(I42,($I$42:$I$48))</f>
        <v>1</v>
      </c>
      <c r="K42" s="58"/>
      <c r="L42" s="63"/>
      <c r="M42" s="28">
        <f t="shared" ref="M42:M48" si="34">K42+L42</f>
        <v>0</v>
      </c>
      <c r="N42" s="72">
        <f t="shared" ref="N42:N48" si="35">RANK(M42,($M$42:$M$48))</f>
        <v>1</v>
      </c>
      <c r="O42" s="58"/>
      <c r="P42" s="63"/>
      <c r="Q42" s="28">
        <f t="shared" ref="Q42:Q48" si="36">O42+P42</f>
        <v>0</v>
      </c>
      <c r="R42" s="72">
        <f t="shared" ref="R42:R48" si="37">RANK(Q42,($Q$42:$Q$48))</f>
        <v>1</v>
      </c>
      <c r="S42" s="71">
        <f t="shared" ref="S42:S48" si="38">E42+I42+M42+Q42</f>
        <v>0</v>
      </c>
      <c r="T42" s="73">
        <f t="shared" ref="T42:T48" si="39">RANK(S42,($S$42:$S$48))</f>
        <v>1</v>
      </c>
      <c r="U42" s="24"/>
    </row>
    <row r="43" spans="1:26" hidden="1" outlineLevel="1">
      <c r="A43" s="19">
        <v>4</v>
      </c>
      <c r="B43" s="22"/>
      <c r="C43" s="58"/>
      <c r="D43" s="63"/>
      <c r="E43" s="28">
        <f t="shared" si="30"/>
        <v>0</v>
      </c>
      <c r="F43" s="72">
        <f t="shared" si="31"/>
        <v>1</v>
      </c>
      <c r="G43" s="58"/>
      <c r="H43" s="63"/>
      <c r="I43" s="28">
        <f t="shared" si="32"/>
        <v>0</v>
      </c>
      <c r="J43" s="72">
        <f t="shared" si="33"/>
        <v>1</v>
      </c>
      <c r="K43" s="58"/>
      <c r="L43" s="63"/>
      <c r="M43" s="28">
        <f t="shared" si="34"/>
        <v>0</v>
      </c>
      <c r="N43" s="72">
        <f t="shared" si="35"/>
        <v>1</v>
      </c>
      <c r="O43" s="58"/>
      <c r="P43" s="63"/>
      <c r="Q43" s="28">
        <f t="shared" si="36"/>
        <v>0</v>
      </c>
      <c r="R43" s="72">
        <f t="shared" si="37"/>
        <v>1</v>
      </c>
      <c r="S43" s="71">
        <f t="shared" si="38"/>
        <v>0</v>
      </c>
      <c r="T43" s="73">
        <f t="shared" si="39"/>
        <v>1</v>
      </c>
      <c r="U43" s="24"/>
    </row>
    <row r="44" spans="1:26" hidden="1" outlineLevel="1">
      <c r="A44" s="19">
        <v>4</v>
      </c>
      <c r="B44" s="22"/>
      <c r="C44" s="58"/>
      <c r="D44" s="63"/>
      <c r="E44" s="28">
        <f t="shared" si="30"/>
        <v>0</v>
      </c>
      <c r="F44" s="72">
        <f t="shared" si="31"/>
        <v>1</v>
      </c>
      <c r="G44" s="58"/>
      <c r="H44" s="63"/>
      <c r="I44" s="28">
        <f t="shared" si="32"/>
        <v>0</v>
      </c>
      <c r="J44" s="72">
        <f t="shared" si="33"/>
        <v>1</v>
      </c>
      <c r="K44" s="58"/>
      <c r="L44" s="63"/>
      <c r="M44" s="28">
        <f t="shared" si="34"/>
        <v>0</v>
      </c>
      <c r="N44" s="72">
        <f t="shared" si="35"/>
        <v>1</v>
      </c>
      <c r="O44" s="58"/>
      <c r="P44" s="63"/>
      <c r="Q44" s="28">
        <f t="shared" si="36"/>
        <v>0</v>
      </c>
      <c r="R44" s="72">
        <f t="shared" si="37"/>
        <v>1</v>
      </c>
      <c r="S44" s="71">
        <f t="shared" si="38"/>
        <v>0</v>
      </c>
      <c r="T44" s="73">
        <f t="shared" si="39"/>
        <v>1</v>
      </c>
      <c r="U44" s="24"/>
    </row>
    <row r="45" spans="1:26" hidden="1" outlineLevel="1">
      <c r="A45" s="19">
        <v>4</v>
      </c>
      <c r="B45" s="22"/>
      <c r="C45" s="58"/>
      <c r="D45" s="63"/>
      <c r="E45" s="28">
        <f t="shared" si="30"/>
        <v>0</v>
      </c>
      <c r="F45" s="72">
        <f t="shared" si="31"/>
        <v>1</v>
      </c>
      <c r="G45" s="58"/>
      <c r="H45" s="63"/>
      <c r="I45" s="28">
        <f t="shared" si="32"/>
        <v>0</v>
      </c>
      <c r="J45" s="72">
        <f t="shared" si="33"/>
        <v>1</v>
      </c>
      <c r="K45" s="58"/>
      <c r="L45" s="63"/>
      <c r="M45" s="28">
        <f t="shared" si="34"/>
        <v>0</v>
      </c>
      <c r="N45" s="72">
        <f t="shared" si="35"/>
        <v>1</v>
      </c>
      <c r="O45" s="58"/>
      <c r="P45" s="63"/>
      <c r="Q45" s="28">
        <f t="shared" si="36"/>
        <v>0</v>
      </c>
      <c r="R45" s="72">
        <f t="shared" si="37"/>
        <v>1</v>
      </c>
      <c r="S45" s="71">
        <f t="shared" si="38"/>
        <v>0</v>
      </c>
      <c r="T45" s="73">
        <f t="shared" si="39"/>
        <v>1</v>
      </c>
      <c r="U45" s="24"/>
    </row>
    <row r="46" spans="1:26" hidden="1" outlineLevel="1">
      <c r="A46" s="19">
        <v>4</v>
      </c>
      <c r="B46" s="22"/>
      <c r="C46" s="58"/>
      <c r="D46" s="63"/>
      <c r="E46" s="28">
        <f t="shared" si="30"/>
        <v>0</v>
      </c>
      <c r="F46" s="72">
        <f t="shared" si="31"/>
        <v>1</v>
      </c>
      <c r="G46" s="58"/>
      <c r="H46" s="63"/>
      <c r="I46" s="28">
        <f t="shared" si="32"/>
        <v>0</v>
      </c>
      <c r="J46" s="72">
        <f t="shared" si="33"/>
        <v>1</v>
      </c>
      <c r="K46" s="58"/>
      <c r="L46" s="63"/>
      <c r="M46" s="28">
        <f t="shared" si="34"/>
        <v>0</v>
      </c>
      <c r="N46" s="72">
        <f t="shared" si="35"/>
        <v>1</v>
      </c>
      <c r="O46" s="58"/>
      <c r="P46" s="63"/>
      <c r="Q46" s="28">
        <f t="shared" si="36"/>
        <v>0</v>
      </c>
      <c r="R46" s="72">
        <f t="shared" si="37"/>
        <v>1</v>
      </c>
      <c r="S46" s="71">
        <f t="shared" si="38"/>
        <v>0</v>
      </c>
      <c r="T46" s="73">
        <f t="shared" si="39"/>
        <v>1</v>
      </c>
      <c r="U46" s="24"/>
    </row>
    <row r="47" spans="1:26" hidden="1" outlineLevel="1">
      <c r="A47" s="19">
        <v>4</v>
      </c>
      <c r="B47" s="22"/>
      <c r="C47" s="58"/>
      <c r="D47" s="63"/>
      <c r="E47" s="28">
        <f t="shared" si="30"/>
        <v>0</v>
      </c>
      <c r="F47" s="72">
        <f t="shared" si="31"/>
        <v>1</v>
      </c>
      <c r="G47" s="58"/>
      <c r="H47" s="63"/>
      <c r="I47" s="28">
        <f t="shared" si="32"/>
        <v>0</v>
      </c>
      <c r="J47" s="72">
        <f t="shared" si="33"/>
        <v>1</v>
      </c>
      <c r="K47" s="58"/>
      <c r="L47" s="63"/>
      <c r="M47" s="28">
        <f t="shared" si="34"/>
        <v>0</v>
      </c>
      <c r="N47" s="72">
        <f t="shared" si="35"/>
        <v>1</v>
      </c>
      <c r="O47" s="58"/>
      <c r="P47" s="63"/>
      <c r="Q47" s="28">
        <f t="shared" si="36"/>
        <v>0</v>
      </c>
      <c r="R47" s="72">
        <f t="shared" si="37"/>
        <v>1</v>
      </c>
      <c r="S47" s="71">
        <f t="shared" si="38"/>
        <v>0</v>
      </c>
      <c r="T47" s="73">
        <f t="shared" si="39"/>
        <v>1</v>
      </c>
      <c r="U47" s="24"/>
    </row>
    <row r="48" spans="1:26" hidden="1" outlineLevel="1">
      <c r="A48" s="19">
        <v>4</v>
      </c>
      <c r="B48" s="22"/>
      <c r="C48" s="58"/>
      <c r="D48" s="63"/>
      <c r="E48" s="28">
        <f t="shared" si="30"/>
        <v>0</v>
      </c>
      <c r="F48" s="72">
        <f t="shared" si="31"/>
        <v>1</v>
      </c>
      <c r="G48" s="58"/>
      <c r="H48" s="63"/>
      <c r="I48" s="28">
        <f t="shared" si="32"/>
        <v>0</v>
      </c>
      <c r="J48" s="72">
        <f t="shared" si="33"/>
        <v>1</v>
      </c>
      <c r="K48" s="58"/>
      <c r="L48" s="63"/>
      <c r="M48" s="28">
        <f t="shared" si="34"/>
        <v>0</v>
      </c>
      <c r="N48" s="72">
        <f t="shared" si="35"/>
        <v>1</v>
      </c>
      <c r="O48" s="58"/>
      <c r="P48" s="63"/>
      <c r="Q48" s="28">
        <f t="shared" si="36"/>
        <v>0</v>
      </c>
      <c r="R48" s="72">
        <f t="shared" si="37"/>
        <v>1</v>
      </c>
      <c r="S48" s="71">
        <f t="shared" si="38"/>
        <v>0</v>
      </c>
      <c r="T48" s="73">
        <f t="shared" si="39"/>
        <v>1</v>
      </c>
      <c r="U48" s="24"/>
    </row>
    <row r="49" spans="1:26" ht="15.75" collapsed="1" thickBot="1">
      <c r="A49" s="40">
        <f>A41</f>
        <v>1</v>
      </c>
      <c r="B49" s="48"/>
      <c r="C49" s="59"/>
      <c r="D49" s="42"/>
      <c r="E49" s="41" t="str">
        <f>IF(SUM(E42:E48)=0,"",LARGE(E42:E48,1)+LARGE(E42:E48,2)+LARGE(E42:E48,3))</f>
        <v/>
      </c>
      <c r="F49" s="78" t="e">
        <f>RANK(E49,E49)</f>
        <v>#VALUE!</v>
      </c>
      <c r="G49" s="59"/>
      <c r="H49" s="42"/>
      <c r="I49" s="41" t="str">
        <f>IF(SUM(I42:I48)=0,"",LARGE(I42:I48,1)+LARGE(I42:I48,2)+LARGE(I42:I48,3))</f>
        <v/>
      </c>
      <c r="J49" s="78" t="e">
        <f>RANK(I49,I49)</f>
        <v>#VALUE!</v>
      </c>
      <c r="K49" s="59"/>
      <c r="L49" s="42"/>
      <c r="M49" s="41" t="str">
        <f>IF(SUM(M42:M48)=0,"",LARGE(M42:M48,1)+LARGE(M42:M48,2)+LARGE(M42:M48,3))</f>
        <v/>
      </c>
      <c r="N49" s="78" t="e">
        <f>RANK(M49,M49)</f>
        <v>#VALUE!</v>
      </c>
      <c r="O49" s="59"/>
      <c r="P49" s="42"/>
      <c r="Q49" s="41" t="str">
        <f>IF(SUM(Q42:Q48)=0,"",LARGE(Q42:Q48,1)+LARGE(Q42:Q48,2)+LARGE(Q42:Q48,3))</f>
        <v/>
      </c>
      <c r="R49" s="78" t="e">
        <f>RANK(Q49,Q49)</f>
        <v>#VALUE!</v>
      </c>
      <c r="S49" s="45" t="e">
        <f>E49+I49+M49+Q49</f>
        <v>#VALUE!</v>
      </c>
      <c r="T49" s="25" t="e">
        <f>RANK(S49,S49)</f>
        <v>#VALUE!</v>
      </c>
      <c r="U49" s="24"/>
    </row>
    <row r="50" spans="1:26" ht="16.5" thickTop="1" thickBot="1">
      <c r="A50" s="11"/>
      <c r="B50" s="46"/>
      <c r="C50" s="60"/>
      <c r="D50" s="32"/>
      <c r="E50" s="1"/>
      <c r="F50" s="76"/>
      <c r="G50" s="60"/>
      <c r="H50" s="32"/>
      <c r="I50" s="5"/>
      <c r="J50" s="76"/>
      <c r="K50" s="60"/>
      <c r="L50" s="32"/>
      <c r="M50" s="5"/>
      <c r="N50" s="76"/>
      <c r="O50" s="60"/>
      <c r="P50" s="32"/>
      <c r="Q50" s="5"/>
      <c r="R50" s="76"/>
      <c r="S50" s="5"/>
      <c r="T50" s="5"/>
      <c r="U50" s="33"/>
      <c r="V50" s="34"/>
    </row>
    <row r="51" spans="1:26" s="6" customFormat="1" ht="21" thickBot="1">
      <c r="A51" s="49" t="s">
        <v>23</v>
      </c>
      <c r="B51" s="20"/>
      <c r="C51" s="55"/>
      <c r="D51" s="51"/>
      <c r="E51" s="52"/>
      <c r="F51" s="75"/>
      <c r="G51" s="55"/>
      <c r="H51" s="51"/>
      <c r="I51" s="13"/>
      <c r="J51" s="75"/>
      <c r="K51" s="55"/>
      <c r="L51" s="51"/>
      <c r="M51" s="13"/>
      <c r="N51" s="75"/>
      <c r="O51" s="55"/>
      <c r="P51" s="51"/>
      <c r="Q51" s="13"/>
      <c r="R51" s="75"/>
      <c r="S51" s="69"/>
      <c r="T51" s="53"/>
      <c r="V51" s="31"/>
      <c r="W51" s="15"/>
      <c r="X51" s="15"/>
      <c r="Y51" s="15"/>
      <c r="Z51" s="15"/>
    </row>
    <row r="52" spans="1:26" s="8" customFormat="1" hidden="1" outlineLevel="1">
      <c r="A52" s="26" t="s">
        <v>19</v>
      </c>
      <c r="B52" s="36" t="s">
        <v>0</v>
      </c>
      <c r="C52" s="57" t="s">
        <v>13</v>
      </c>
      <c r="D52" s="37" t="s">
        <v>10</v>
      </c>
      <c r="E52" s="43" t="s">
        <v>2</v>
      </c>
      <c r="F52" s="72" t="s">
        <v>17</v>
      </c>
      <c r="G52" s="57" t="s">
        <v>13</v>
      </c>
      <c r="H52" s="37" t="s">
        <v>10</v>
      </c>
      <c r="I52" s="37" t="s">
        <v>3</v>
      </c>
      <c r="J52" s="72" t="s">
        <v>17</v>
      </c>
      <c r="K52" s="57" t="s">
        <v>13</v>
      </c>
      <c r="L52" s="37" t="s">
        <v>10</v>
      </c>
      <c r="M52" s="37" t="s">
        <v>4</v>
      </c>
      <c r="N52" s="72" t="s">
        <v>17</v>
      </c>
      <c r="O52" s="57" t="s">
        <v>13</v>
      </c>
      <c r="P52" s="37" t="s">
        <v>10</v>
      </c>
      <c r="Q52" s="37" t="s">
        <v>1</v>
      </c>
      <c r="R52" s="72" t="s">
        <v>17</v>
      </c>
      <c r="S52" s="70" t="s">
        <v>11</v>
      </c>
      <c r="T52" s="44" t="s">
        <v>12</v>
      </c>
      <c r="U52" s="23"/>
      <c r="V52" s="16"/>
      <c r="W52" s="16"/>
      <c r="X52" s="16"/>
      <c r="Y52" s="16"/>
      <c r="Z52" s="16"/>
    </row>
    <row r="53" spans="1:26" hidden="1" outlineLevel="1">
      <c r="A53" s="19">
        <v>5</v>
      </c>
      <c r="B53" s="22"/>
      <c r="C53" s="58"/>
      <c r="D53" s="63"/>
      <c r="E53" s="28">
        <f t="shared" ref="E53:E59" si="40">C53+D53</f>
        <v>0</v>
      </c>
      <c r="F53" s="72">
        <f>RANK(E53,($E$53:$E$59,$E$62:$E$68))</f>
        <v>1</v>
      </c>
      <c r="G53" s="58"/>
      <c r="H53" s="63"/>
      <c r="I53" s="28">
        <f t="shared" ref="I53:I59" si="41">G53+H53</f>
        <v>0</v>
      </c>
      <c r="J53" s="72">
        <f>RANK(I53,($I$53:$I$59,$I$62:$I$68))</f>
        <v>1</v>
      </c>
      <c r="K53" s="58"/>
      <c r="L53" s="63"/>
      <c r="M53" s="28">
        <f t="shared" ref="M53:M59" si="42">K53+L53</f>
        <v>0</v>
      </c>
      <c r="N53" s="72">
        <f>RANK(M53,($M$53:$M$59,$M$62:$M$68))</f>
        <v>1</v>
      </c>
      <c r="O53" s="58"/>
      <c r="P53" s="63"/>
      <c r="Q53" s="28">
        <f t="shared" ref="Q53:Q59" si="43">O53+P53</f>
        <v>0</v>
      </c>
      <c r="R53" s="72">
        <f>RANK(Q53,($Q$53:$Q$59,$Q$62:$Q$68))</f>
        <v>1</v>
      </c>
      <c r="S53" s="71">
        <f t="shared" ref="S53:S59" si="44">E53+I53+M53+Q53</f>
        <v>0</v>
      </c>
      <c r="T53" s="73">
        <f>RANK(S53,($S$53:$S$59,$S$62:$S$68))</f>
        <v>1</v>
      </c>
      <c r="U53" s="24"/>
    </row>
    <row r="54" spans="1:26" hidden="1" outlineLevel="1">
      <c r="A54" s="19">
        <v>5</v>
      </c>
      <c r="B54" s="22"/>
      <c r="C54" s="58"/>
      <c r="D54" s="63"/>
      <c r="E54" s="28">
        <f t="shared" si="40"/>
        <v>0</v>
      </c>
      <c r="F54" s="72">
        <f>RANK(E54,($E$53:$E$59,$E$62:$E$68))</f>
        <v>1</v>
      </c>
      <c r="G54" s="58"/>
      <c r="H54" s="63"/>
      <c r="I54" s="28">
        <f t="shared" si="41"/>
        <v>0</v>
      </c>
      <c r="J54" s="72">
        <f>RANK(I54,($I$53:$I$59,$I$62:$I$68))</f>
        <v>1</v>
      </c>
      <c r="K54" s="58"/>
      <c r="L54" s="63"/>
      <c r="M54" s="28">
        <f t="shared" si="42"/>
        <v>0</v>
      </c>
      <c r="N54" s="72">
        <f>RANK(M54,($M$53:$M$59,$M$62:$M$68))</f>
        <v>1</v>
      </c>
      <c r="O54" s="58"/>
      <c r="P54" s="63"/>
      <c r="Q54" s="28">
        <f t="shared" si="43"/>
        <v>0</v>
      </c>
      <c r="R54" s="72">
        <f>RANK(Q54,($Q$53:$Q$59,$Q$62:$Q$68))</f>
        <v>1</v>
      </c>
      <c r="S54" s="71">
        <f t="shared" si="44"/>
        <v>0</v>
      </c>
      <c r="T54" s="73">
        <f>RANK(S54,($S$53:$S$59,$S$62:$S$68))</f>
        <v>1</v>
      </c>
      <c r="U54" s="24"/>
    </row>
    <row r="55" spans="1:26" hidden="1" outlineLevel="1">
      <c r="A55" s="19">
        <v>5</v>
      </c>
      <c r="B55" s="22"/>
      <c r="C55" s="58"/>
      <c r="D55" s="63"/>
      <c r="E55" s="28">
        <f t="shared" si="40"/>
        <v>0</v>
      </c>
      <c r="F55" s="72">
        <f>RANK(E55,($E$53:$E$59,$E$62:$E$68))</f>
        <v>1</v>
      </c>
      <c r="G55" s="58"/>
      <c r="H55" s="63"/>
      <c r="I55" s="28">
        <f t="shared" si="41"/>
        <v>0</v>
      </c>
      <c r="J55" s="72">
        <f>RANK(I55,($I$53:$I$59,$I$62:$I$68))</f>
        <v>1</v>
      </c>
      <c r="K55" s="58"/>
      <c r="L55" s="63"/>
      <c r="M55" s="28">
        <f t="shared" si="42"/>
        <v>0</v>
      </c>
      <c r="N55" s="72">
        <f>RANK(M55,($M$53:$M$59,$M$62:$M$68))</f>
        <v>1</v>
      </c>
      <c r="O55" s="58"/>
      <c r="P55" s="63"/>
      <c r="Q55" s="28">
        <f t="shared" si="43"/>
        <v>0</v>
      </c>
      <c r="R55" s="72">
        <f>RANK(Q55,($Q$53:$Q$59,$Q$62:$Q$68))</f>
        <v>1</v>
      </c>
      <c r="S55" s="71">
        <f t="shared" si="44"/>
        <v>0</v>
      </c>
      <c r="T55" s="73">
        <f>RANK(S55,($S$53:$S$59,$S$62:$S$68))</f>
        <v>1</v>
      </c>
      <c r="U55" s="24"/>
    </row>
    <row r="56" spans="1:26" hidden="1" outlineLevel="1">
      <c r="A56" s="19">
        <v>5</v>
      </c>
      <c r="B56" s="22"/>
      <c r="C56" s="58"/>
      <c r="D56" s="63"/>
      <c r="E56" s="28">
        <f t="shared" si="40"/>
        <v>0</v>
      </c>
      <c r="F56" s="72">
        <f>RANK(E56,($E$53:$E$59,$E$62:$E$68))</f>
        <v>1</v>
      </c>
      <c r="G56" s="58"/>
      <c r="H56" s="63"/>
      <c r="I56" s="28">
        <f t="shared" si="41"/>
        <v>0</v>
      </c>
      <c r="J56" s="72">
        <f>RANK(I56,($I$53:$I$59,$I$62:$I$68))</f>
        <v>1</v>
      </c>
      <c r="K56" s="58"/>
      <c r="L56" s="63"/>
      <c r="M56" s="28">
        <f t="shared" si="42"/>
        <v>0</v>
      </c>
      <c r="N56" s="72">
        <f>RANK(M56,($M$53:$M$59,$M$62:$M$68))</f>
        <v>1</v>
      </c>
      <c r="O56" s="58"/>
      <c r="P56" s="63"/>
      <c r="Q56" s="28">
        <f t="shared" si="43"/>
        <v>0</v>
      </c>
      <c r="R56" s="72">
        <f>RANK(Q56,($Q$53:$Q$59,$Q$62:$Q$68))</f>
        <v>1</v>
      </c>
      <c r="S56" s="71">
        <f t="shared" si="44"/>
        <v>0</v>
      </c>
      <c r="T56" s="73">
        <f>RANK(S56,($S$53:$S$59,$S$62:$S$68))</f>
        <v>1</v>
      </c>
      <c r="U56" s="24"/>
    </row>
    <row r="57" spans="1:26" hidden="1" outlineLevel="1">
      <c r="A57" s="19">
        <v>5</v>
      </c>
      <c r="B57" s="22"/>
      <c r="C57" s="58"/>
      <c r="D57" s="63"/>
      <c r="E57" s="28">
        <f t="shared" si="40"/>
        <v>0</v>
      </c>
      <c r="F57" s="72">
        <f>RANK(E57,($E$53:$E$59,$E$62:$E$68))</f>
        <v>1</v>
      </c>
      <c r="G57" s="58"/>
      <c r="H57" s="63"/>
      <c r="I57" s="28">
        <f t="shared" si="41"/>
        <v>0</v>
      </c>
      <c r="J57" s="72">
        <f>RANK(I57,($I$53:$I$59,$I$62:$I$68))</f>
        <v>1</v>
      </c>
      <c r="K57" s="58"/>
      <c r="L57" s="63"/>
      <c r="M57" s="28">
        <f t="shared" si="42"/>
        <v>0</v>
      </c>
      <c r="N57" s="72">
        <f>RANK(M57,($M$53:$M$59,$M$62:$M$68))</f>
        <v>1</v>
      </c>
      <c r="O57" s="58"/>
      <c r="P57" s="63"/>
      <c r="Q57" s="28">
        <f t="shared" si="43"/>
        <v>0</v>
      </c>
      <c r="R57" s="72">
        <f>RANK(Q57,($Q$53:$Q$59,$Q$62:$Q$68))</f>
        <v>1</v>
      </c>
      <c r="S57" s="71">
        <f t="shared" si="44"/>
        <v>0</v>
      </c>
      <c r="T57" s="73">
        <f>RANK(S57,($S$53:$S$59,$S$62:$S$68))</f>
        <v>1</v>
      </c>
      <c r="U57" s="24"/>
    </row>
    <row r="58" spans="1:26" hidden="1" outlineLevel="1">
      <c r="A58" s="19">
        <v>5</v>
      </c>
      <c r="B58" s="22"/>
      <c r="C58" s="58"/>
      <c r="D58" s="63"/>
      <c r="E58" s="28">
        <f t="shared" si="40"/>
        <v>0</v>
      </c>
      <c r="F58" s="72">
        <f>RANK(E58,($E$53:$E$59,$E$62:$E$68))</f>
        <v>1</v>
      </c>
      <c r="G58" s="58"/>
      <c r="H58" s="63"/>
      <c r="I58" s="28">
        <f t="shared" si="41"/>
        <v>0</v>
      </c>
      <c r="J58" s="72">
        <f>RANK(I58,($I$53:$I$59,$I$62:$I$68))</f>
        <v>1</v>
      </c>
      <c r="K58" s="58"/>
      <c r="L58" s="63"/>
      <c r="M58" s="28">
        <f t="shared" si="42"/>
        <v>0</v>
      </c>
      <c r="N58" s="72">
        <f>RANK(M58,($M$53:$M$59,$M$62:$M$68))</f>
        <v>1</v>
      </c>
      <c r="O58" s="58"/>
      <c r="P58" s="63"/>
      <c r="Q58" s="28">
        <f t="shared" si="43"/>
        <v>0</v>
      </c>
      <c r="R58" s="72">
        <f>RANK(Q58,($Q$53:$Q$59,$Q$62:$Q$68))</f>
        <v>1</v>
      </c>
      <c r="S58" s="71">
        <f t="shared" si="44"/>
        <v>0</v>
      </c>
      <c r="T58" s="73">
        <f>RANK(S58,($S$53:$S$59,$S$62:$S$68))</f>
        <v>1</v>
      </c>
      <c r="U58" s="24"/>
    </row>
    <row r="59" spans="1:26" hidden="1" outlineLevel="1">
      <c r="A59" s="19">
        <v>5</v>
      </c>
      <c r="B59" s="22"/>
      <c r="C59" s="58"/>
      <c r="D59" s="63"/>
      <c r="E59" s="28">
        <f t="shared" si="40"/>
        <v>0</v>
      </c>
      <c r="F59" s="72">
        <f>RANK(E59,($E$53:$E$59,$E$62:$E$68))</f>
        <v>1</v>
      </c>
      <c r="G59" s="58"/>
      <c r="H59" s="63"/>
      <c r="I59" s="28">
        <f t="shared" si="41"/>
        <v>0</v>
      </c>
      <c r="J59" s="72">
        <f>RANK(I59,($I$53:$I$59,$I$62:$I$68))</f>
        <v>1</v>
      </c>
      <c r="K59" s="58"/>
      <c r="L59" s="63"/>
      <c r="M59" s="28">
        <f t="shared" si="42"/>
        <v>0</v>
      </c>
      <c r="N59" s="72">
        <f>RANK(M59,($M$53:$M$59,$M$62:$M$68))</f>
        <v>1</v>
      </c>
      <c r="O59" s="58"/>
      <c r="P59" s="63"/>
      <c r="Q59" s="28">
        <f t="shared" si="43"/>
        <v>0</v>
      </c>
      <c r="R59" s="72">
        <f>RANK(Q59,($Q$53:$Q$59,$Q$62:$Q$68))</f>
        <v>1</v>
      </c>
      <c r="S59" s="71">
        <f t="shared" si="44"/>
        <v>0</v>
      </c>
      <c r="T59" s="73">
        <f>RANK(S59,($S$53:$S$59,$S$62:$S$68))</f>
        <v>1</v>
      </c>
      <c r="U59" s="24"/>
    </row>
    <row r="60" spans="1:26" ht="15.75" collapsed="1" thickBot="1">
      <c r="A60" s="40" t="str">
        <f>A52</f>
        <v>a</v>
      </c>
      <c r="B60" s="48"/>
      <c r="C60" s="59"/>
      <c r="D60" s="42"/>
      <c r="E60" s="41" t="str">
        <f>IF(SUM(E53:E59)=0,"",LARGE(E53:E59,1)+LARGE(E53:E59,2)+LARGE(E53:E59,3))</f>
        <v/>
      </c>
      <c r="F60" s="78" t="e">
        <f>RANK(E60,($E$60,$E$69))</f>
        <v>#VALUE!</v>
      </c>
      <c r="G60" s="59"/>
      <c r="H60" s="42"/>
      <c r="I60" s="41" t="str">
        <f>IF(SUM(I53:I59)=0,"",LARGE(I53:I59,1)+LARGE(I53:I59,2)+LARGE(I53:I59,3))</f>
        <v/>
      </c>
      <c r="J60" s="78" t="e">
        <f>RANK(I60,($I$60,$I$69))</f>
        <v>#VALUE!</v>
      </c>
      <c r="K60" s="59"/>
      <c r="L60" s="42"/>
      <c r="M60" s="41" t="str">
        <f>IF(SUM(M53:M59)=0,"",LARGE(M53:M59,1)+LARGE(M53:M59,2)+LARGE(M53:M59,3))</f>
        <v/>
      </c>
      <c r="N60" s="78" t="e">
        <f>RANK(M60,($M$60,$M$69))</f>
        <v>#VALUE!</v>
      </c>
      <c r="O60" s="59"/>
      <c r="P60" s="42"/>
      <c r="Q60" s="41" t="str">
        <f>IF(SUM(Q53:Q59)=0,"",LARGE(Q53:Q59,1)+LARGE(Q53:Q59,2)+LARGE(Q53:Q59,3))</f>
        <v/>
      </c>
      <c r="R60" s="78" t="e">
        <f>RANK(Q60,($Q$60,$Q$69))</f>
        <v>#VALUE!</v>
      </c>
      <c r="S60" s="45" t="e">
        <f>E60+I60+M60+Q60</f>
        <v>#VALUE!</v>
      </c>
      <c r="T60" s="25" t="e">
        <f>RANK(S60,($S$60,$S$69))</f>
        <v>#VALUE!</v>
      </c>
      <c r="U60" s="24"/>
    </row>
    <row r="61" spans="1:26" s="8" customFormat="1" ht="13.5" hidden="1" outlineLevel="1" thickTop="1">
      <c r="A61" s="26" t="s">
        <v>20</v>
      </c>
      <c r="B61" s="36" t="s">
        <v>0</v>
      </c>
      <c r="C61" s="57" t="s">
        <v>13</v>
      </c>
      <c r="D61" s="37" t="s">
        <v>10</v>
      </c>
      <c r="E61" s="43" t="s">
        <v>2</v>
      </c>
      <c r="F61" s="72" t="s">
        <v>17</v>
      </c>
      <c r="G61" s="57" t="s">
        <v>13</v>
      </c>
      <c r="H61" s="37" t="s">
        <v>10</v>
      </c>
      <c r="I61" s="37" t="s">
        <v>3</v>
      </c>
      <c r="J61" s="72" t="s">
        <v>17</v>
      </c>
      <c r="K61" s="57" t="s">
        <v>13</v>
      </c>
      <c r="L61" s="37" t="s">
        <v>10</v>
      </c>
      <c r="M61" s="37" t="s">
        <v>4</v>
      </c>
      <c r="N61" s="72" t="s">
        <v>17</v>
      </c>
      <c r="O61" s="57" t="s">
        <v>13</v>
      </c>
      <c r="P61" s="37" t="s">
        <v>10</v>
      </c>
      <c r="Q61" s="37" t="s">
        <v>1</v>
      </c>
      <c r="R61" s="72" t="s">
        <v>17</v>
      </c>
      <c r="S61" s="70" t="s">
        <v>11</v>
      </c>
      <c r="T61" s="44" t="s">
        <v>12</v>
      </c>
      <c r="U61" s="23"/>
      <c r="V61" s="16"/>
      <c r="W61" s="16"/>
      <c r="X61" s="16"/>
      <c r="Y61" s="16"/>
      <c r="Z61" s="16"/>
    </row>
    <row r="62" spans="1:26" hidden="1" outlineLevel="1">
      <c r="A62" s="19">
        <v>5</v>
      </c>
      <c r="B62" s="22"/>
      <c r="C62" s="58"/>
      <c r="D62" s="63"/>
      <c r="E62" s="28">
        <f t="shared" ref="E62:E68" si="45">C62+D62</f>
        <v>0</v>
      </c>
      <c r="F62" s="72">
        <f>RANK(E62,($E$53:$E$59,$E$62:$E$68))</f>
        <v>1</v>
      </c>
      <c r="G62" s="58"/>
      <c r="H62" s="63"/>
      <c r="I62" s="28">
        <f t="shared" ref="I62:I68" si="46">G62+H62</f>
        <v>0</v>
      </c>
      <c r="J62" s="72">
        <f>RANK(I62,($I$53:$I$59,$I$62:$I$68))</f>
        <v>1</v>
      </c>
      <c r="K62" s="58"/>
      <c r="L62" s="63"/>
      <c r="M62" s="28">
        <f t="shared" ref="M62:M68" si="47">K62+L62</f>
        <v>0</v>
      </c>
      <c r="N62" s="72">
        <f>RANK(M62,($M$53:$M$59,$M$62:$M$68))</f>
        <v>1</v>
      </c>
      <c r="O62" s="58"/>
      <c r="P62" s="63"/>
      <c r="Q62" s="28">
        <f t="shared" ref="Q62:Q68" si="48">O62+P62</f>
        <v>0</v>
      </c>
      <c r="R62" s="72">
        <f>RANK(Q62,($Q$53:$Q$59,$Q$62:$Q$68))</f>
        <v>1</v>
      </c>
      <c r="S62" s="71">
        <f t="shared" ref="S62:S68" si="49">E62+I62+M62+Q62</f>
        <v>0</v>
      </c>
      <c r="T62" s="73">
        <f>RANK(S62,($S$53:$S$59,$S$62:$S$68))</f>
        <v>1</v>
      </c>
      <c r="U62" s="24"/>
    </row>
    <row r="63" spans="1:26" hidden="1" outlineLevel="1">
      <c r="A63" s="19">
        <v>5</v>
      </c>
      <c r="B63" s="22"/>
      <c r="C63" s="58"/>
      <c r="D63" s="63"/>
      <c r="E63" s="28">
        <f t="shared" si="45"/>
        <v>0</v>
      </c>
      <c r="F63" s="72">
        <f>RANK(E63,($E$53:$E$59,$E$62:$E$68))</f>
        <v>1</v>
      </c>
      <c r="G63" s="58"/>
      <c r="H63" s="63"/>
      <c r="I63" s="28">
        <f t="shared" si="46"/>
        <v>0</v>
      </c>
      <c r="J63" s="72">
        <f>RANK(I63,($I$53:$I$59,$I$62:$I$68))</f>
        <v>1</v>
      </c>
      <c r="K63" s="58"/>
      <c r="L63" s="63"/>
      <c r="M63" s="28">
        <f t="shared" si="47"/>
        <v>0</v>
      </c>
      <c r="N63" s="72">
        <f>RANK(M63,($M$53:$M$59,$M$62:$M$68))</f>
        <v>1</v>
      </c>
      <c r="O63" s="58"/>
      <c r="P63" s="63"/>
      <c r="Q63" s="28">
        <f t="shared" si="48"/>
        <v>0</v>
      </c>
      <c r="R63" s="72">
        <f>RANK(Q63,($Q$53:$Q$59,$Q$62:$Q$68))</f>
        <v>1</v>
      </c>
      <c r="S63" s="71">
        <f t="shared" si="49"/>
        <v>0</v>
      </c>
      <c r="T63" s="73">
        <f>RANK(S63,($S$53:$S$59,$S$62:$S$68))</f>
        <v>1</v>
      </c>
      <c r="U63" s="24"/>
    </row>
    <row r="64" spans="1:26" hidden="1" outlineLevel="1">
      <c r="A64" s="19">
        <v>5</v>
      </c>
      <c r="B64" s="22"/>
      <c r="C64" s="58"/>
      <c r="D64" s="63"/>
      <c r="E64" s="28">
        <f t="shared" si="45"/>
        <v>0</v>
      </c>
      <c r="F64" s="72">
        <f>RANK(E64,($E$53:$E$59,$E$62:$E$68))</f>
        <v>1</v>
      </c>
      <c r="G64" s="58"/>
      <c r="H64" s="63"/>
      <c r="I64" s="28">
        <f t="shared" si="46"/>
        <v>0</v>
      </c>
      <c r="J64" s="72">
        <f>RANK(I64,($I$53:$I$59,$I$62:$I$68))</f>
        <v>1</v>
      </c>
      <c r="K64" s="58"/>
      <c r="L64" s="63"/>
      <c r="M64" s="28">
        <f t="shared" si="47"/>
        <v>0</v>
      </c>
      <c r="N64" s="72">
        <f>RANK(M64,($M$53:$M$59,$M$62:$M$68))</f>
        <v>1</v>
      </c>
      <c r="O64" s="58"/>
      <c r="P64" s="63"/>
      <c r="Q64" s="28">
        <f t="shared" si="48"/>
        <v>0</v>
      </c>
      <c r="R64" s="72">
        <f>RANK(Q64,($Q$53:$Q$59,$Q$62:$Q$68))</f>
        <v>1</v>
      </c>
      <c r="S64" s="71">
        <f t="shared" si="49"/>
        <v>0</v>
      </c>
      <c r="T64" s="73">
        <f>RANK(S64,($S$53:$S$59,$S$62:$S$68))</f>
        <v>1</v>
      </c>
      <c r="U64" s="24"/>
    </row>
    <row r="65" spans="1:26" hidden="1" outlineLevel="1">
      <c r="A65" s="19">
        <v>5</v>
      </c>
      <c r="B65" s="22"/>
      <c r="C65" s="58"/>
      <c r="D65" s="63"/>
      <c r="E65" s="28">
        <f t="shared" si="45"/>
        <v>0</v>
      </c>
      <c r="F65" s="72">
        <f>RANK(E65,($E$53:$E$59,$E$62:$E$68))</f>
        <v>1</v>
      </c>
      <c r="G65" s="58"/>
      <c r="H65" s="63"/>
      <c r="I65" s="28">
        <f t="shared" si="46"/>
        <v>0</v>
      </c>
      <c r="J65" s="72">
        <f>RANK(I65,($I$53:$I$59,$I$62:$I$68))</f>
        <v>1</v>
      </c>
      <c r="K65" s="58"/>
      <c r="L65" s="63"/>
      <c r="M65" s="28">
        <f t="shared" si="47"/>
        <v>0</v>
      </c>
      <c r="N65" s="72">
        <f>RANK(M65,($M$53:$M$59,$M$62:$M$68))</f>
        <v>1</v>
      </c>
      <c r="O65" s="58"/>
      <c r="P65" s="63"/>
      <c r="Q65" s="28">
        <f t="shared" si="48"/>
        <v>0</v>
      </c>
      <c r="R65" s="72">
        <f>RANK(Q65,($Q$53:$Q$59,$Q$62:$Q$68))</f>
        <v>1</v>
      </c>
      <c r="S65" s="71">
        <f t="shared" si="49"/>
        <v>0</v>
      </c>
      <c r="T65" s="73">
        <f>RANK(S65,($S$53:$S$59,$S$62:$S$68))</f>
        <v>1</v>
      </c>
      <c r="U65" s="24"/>
    </row>
    <row r="66" spans="1:26" hidden="1" outlineLevel="1">
      <c r="A66" s="19">
        <v>5</v>
      </c>
      <c r="B66" s="22"/>
      <c r="C66" s="58"/>
      <c r="D66" s="63"/>
      <c r="E66" s="28">
        <f t="shared" si="45"/>
        <v>0</v>
      </c>
      <c r="F66" s="72">
        <f>RANK(E66,($E$53:$E$59,$E$62:$E$68))</f>
        <v>1</v>
      </c>
      <c r="G66" s="58"/>
      <c r="H66" s="63"/>
      <c r="I66" s="28">
        <f t="shared" si="46"/>
        <v>0</v>
      </c>
      <c r="J66" s="72">
        <f>RANK(I66,($I$53:$I$59,$I$62:$I$68))</f>
        <v>1</v>
      </c>
      <c r="K66" s="58"/>
      <c r="L66" s="63"/>
      <c r="M66" s="28">
        <f t="shared" si="47"/>
        <v>0</v>
      </c>
      <c r="N66" s="72">
        <f>RANK(M66,($M$53:$M$59,$M$62:$M$68))</f>
        <v>1</v>
      </c>
      <c r="O66" s="58"/>
      <c r="P66" s="63"/>
      <c r="Q66" s="28">
        <f t="shared" si="48"/>
        <v>0</v>
      </c>
      <c r="R66" s="72">
        <f>RANK(Q66,($Q$53:$Q$59,$Q$62:$Q$68))</f>
        <v>1</v>
      </c>
      <c r="S66" s="71">
        <f t="shared" si="49"/>
        <v>0</v>
      </c>
      <c r="T66" s="73">
        <f>RANK(S66,($S$53:$S$59,$S$62:$S$68))</f>
        <v>1</v>
      </c>
      <c r="U66" s="24"/>
    </row>
    <row r="67" spans="1:26" hidden="1" outlineLevel="1">
      <c r="A67" s="19">
        <v>5</v>
      </c>
      <c r="B67" s="22"/>
      <c r="C67" s="58"/>
      <c r="D67" s="63"/>
      <c r="E67" s="28">
        <f t="shared" si="45"/>
        <v>0</v>
      </c>
      <c r="F67" s="72">
        <f>RANK(E67,($E$53:$E$59,$E$62:$E$68))</f>
        <v>1</v>
      </c>
      <c r="G67" s="58"/>
      <c r="H67" s="63"/>
      <c r="I67" s="28">
        <f t="shared" si="46"/>
        <v>0</v>
      </c>
      <c r="J67" s="72">
        <f>RANK(I67,($I$53:$I$59,$I$62:$I$68))</f>
        <v>1</v>
      </c>
      <c r="K67" s="58"/>
      <c r="L67" s="63"/>
      <c r="M67" s="28">
        <f t="shared" si="47"/>
        <v>0</v>
      </c>
      <c r="N67" s="72">
        <f>RANK(M67,($M$53:$M$59,$M$62:$M$68))</f>
        <v>1</v>
      </c>
      <c r="O67" s="58"/>
      <c r="P67" s="63"/>
      <c r="Q67" s="28">
        <f t="shared" si="48"/>
        <v>0</v>
      </c>
      <c r="R67" s="72">
        <f>RANK(Q67,($Q$53:$Q$59,$Q$62:$Q$68))</f>
        <v>1</v>
      </c>
      <c r="S67" s="71">
        <f t="shared" si="49"/>
        <v>0</v>
      </c>
      <c r="T67" s="73">
        <f>RANK(S67,($S$53:$S$59,$S$62:$S$68))</f>
        <v>1</v>
      </c>
      <c r="U67" s="24"/>
    </row>
    <row r="68" spans="1:26" hidden="1" outlineLevel="1">
      <c r="A68" s="19">
        <v>5</v>
      </c>
      <c r="B68" s="22"/>
      <c r="C68" s="58"/>
      <c r="D68" s="63"/>
      <c r="E68" s="28">
        <f t="shared" si="45"/>
        <v>0</v>
      </c>
      <c r="F68" s="72">
        <f>RANK(E68,($E$53:$E$59,$E$62:$E$68))</f>
        <v>1</v>
      </c>
      <c r="G68" s="58"/>
      <c r="H68" s="63"/>
      <c r="I68" s="28">
        <f t="shared" si="46"/>
        <v>0</v>
      </c>
      <c r="J68" s="72">
        <f>RANK(I68,($I$53:$I$59,$I$62:$I$68))</f>
        <v>1</v>
      </c>
      <c r="K68" s="58"/>
      <c r="L68" s="63"/>
      <c r="M68" s="28">
        <f t="shared" si="47"/>
        <v>0</v>
      </c>
      <c r="N68" s="72">
        <f>RANK(M68,($M$53:$M$59,$M$62:$M$68))</f>
        <v>1</v>
      </c>
      <c r="O68" s="58"/>
      <c r="P68" s="63"/>
      <c r="Q68" s="28">
        <f t="shared" si="48"/>
        <v>0</v>
      </c>
      <c r="R68" s="72">
        <f>RANK(Q68,($Q$53:$Q$59,$Q$62:$Q$68))</f>
        <v>1</v>
      </c>
      <c r="S68" s="71">
        <f t="shared" si="49"/>
        <v>0</v>
      </c>
      <c r="T68" s="73">
        <f>RANK(S68,($S$53:$S$59,$S$62:$S$68))</f>
        <v>1</v>
      </c>
      <c r="U68" s="24"/>
    </row>
    <row r="69" spans="1:26" ht="16.5" collapsed="1" thickTop="1" thickBot="1">
      <c r="A69" s="40" t="str">
        <f>A61</f>
        <v>b</v>
      </c>
      <c r="B69" s="48"/>
      <c r="C69" s="59"/>
      <c r="D69" s="42"/>
      <c r="E69" s="41" t="str">
        <f>IF(SUM(E62:E68)=0,"",LARGE(E62:E68,1)+LARGE(E62:E68,2)+LARGE(E62:E68,3))</f>
        <v/>
      </c>
      <c r="F69" s="78" t="e">
        <f>RANK(E69,($E$60,$E$69))</f>
        <v>#VALUE!</v>
      </c>
      <c r="G69" s="59"/>
      <c r="H69" s="42"/>
      <c r="I69" s="41" t="str">
        <f>IF(SUM(I62:I68)=0,"",LARGE(I62:I68,1)+LARGE(I62:I68,2)+LARGE(I62:I68,3))</f>
        <v/>
      </c>
      <c r="J69" s="78" t="e">
        <f>RANK(I69,($I$60,$I$69))</f>
        <v>#VALUE!</v>
      </c>
      <c r="K69" s="59"/>
      <c r="L69" s="42"/>
      <c r="M69" s="41" t="str">
        <f>IF(SUM(M62:M68)=0,"",LARGE(M62:M68,1)+LARGE(M62:M68,2)+LARGE(M62:M68,3))</f>
        <v/>
      </c>
      <c r="N69" s="78" t="e">
        <f>RANK(M69,($M$60,$M$69))</f>
        <v>#VALUE!</v>
      </c>
      <c r="O69" s="59"/>
      <c r="P69" s="42"/>
      <c r="Q69" s="41" t="str">
        <f>IF(SUM(Q62:Q68)=0,"",LARGE(Q62:Q68,1)+LARGE(Q62:Q68,2)+LARGE(Q62:Q68,3))</f>
        <v/>
      </c>
      <c r="R69" s="78" t="e">
        <f>RANK(Q69,($Q$60,$Q$69))</f>
        <v>#VALUE!</v>
      </c>
      <c r="S69" s="45" t="e">
        <f>E69+I69+M69+Q69</f>
        <v>#VALUE!</v>
      </c>
      <c r="T69" s="25" t="e">
        <f>RANK(S69,($S$60,$S$69))</f>
        <v>#VALUE!</v>
      </c>
      <c r="U69" s="24"/>
    </row>
    <row r="70" spans="1:26" ht="16.5" thickTop="1" thickBot="1">
      <c r="A70" s="11"/>
      <c r="B70" s="46"/>
      <c r="C70" s="60"/>
      <c r="D70" s="32"/>
      <c r="E70" s="1"/>
      <c r="F70" s="76"/>
      <c r="G70" s="60"/>
      <c r="H70" s="32"/>
      <c r="I70" s="5"/>
      <c r="J70" s="76"/>
      <c r="K70" s="60"/>
      <c r="L70" s="32"/>
      <c r="M70" s="5"/>
      <c r="N70" s="76"/>
      <c r="O70" s="60"/>
      <c r="P70" s="32"/>
      <c r="Q70" s="5"/>
      <c r="R70" s="76"/>
      <c r="S70" s="5"/>
      <c r="T70" s="5"/>
      <c r="U70" s="33"/>
      <c r="V70" s="34"/>
    </row>
    <row r="71" spans="1:26" s="6" customFormat="1" ht="21" thickBot="1">
      <c r="A71" s="49" t="s">
        <v>15</v>
      </c>
      <c r="B71" s="20"/>
      <c r="C71" s="55"/>
      <c r="D71" s="51"/>
      <c r="E71" s="52"/>
      <c r="F71" s="75"/>
      <c r="G71" s="55"/>
      <c r="H71" s="51"/>
      <c r="I71" s="13"/>
      <c r="J71" s="75"/>
      <c r="K71" s="55"/>
      <c r="L71" s="51"/>
      <c r="M71" s="13"/>
      <c r="N71" s="75"/>
      <c r="O71" s="55"/>
      <c r="P71" s="51"/>
      <c r="Q71" s="13"/>
      <c r="R71" s="75"/>
      <c r="S71" s="69"/>
      <c r="T71" s="53"/>
      <c r="V71" s="31"/>
      <c r="W71" s="15"/>
      <c r="X71" s="15"/>
      <c r="Y71" s="15"/>
      <c r="Z71" s="15"/>
    </row>
    <row r="72" spans="1:26" s="8" customFormat="1" hidden="1" outlineLevel="1">
      <c r="A72" s="26">
        <v>1</v>
      </c>
      <c r="B72" s="36" t="s">
        <v>0</v>
      </c>
      <c r="C72" s="57" t="s">
        <v>13</v>
      </c>
      <c r="D72" s="37" t="s">
        <v>10</v>
      </c>
      <c r="E72" s="43" t="s">
        <v>2</v>
      </c>
      <c r="F72" s="72" t="s">
        <v>17</v>
      </c>
      <c r="G72" s="57" t="s">
        <v>13</v>
      </c>
      <c r="H72" s="37" t="s">
        <v>10</v>
      </c>
      <c r="I72" s="37" t="s">
        <v>3</v>
      </c>
      <c r="J72" s="72" t="s">
        <v>17</v>
      </c>
      <c r="K72" s="57" t="s">
        <v>13</v>
      </c>
      <c r="L72" s="37" t="s">
        <v>10</v>
      </c>
      <c r="M72" s="37" t="s">
        <v>4</v>
      </c>
      <c r="N72" s="72" t="s">
        <v>17</v>
      </c>
      <c r="O72" s="57" t="s">
        <v>13</v>
      </c>
      <c r="P72" s="37" t="s">
        <v>10</v>
      </c>
      <c r="Q72" s="37" t="s">
        <v>1</v>
      </c>
      <c r="R72" s="72" t="s">
        <v>17</v>
      </c>
      <c r="S72" s="70" t="s">
        <v>11</v>
      </c>
      <c r="T72" s="17" t="s">
        <v>12</v>
      </c>
      <c r="U72" s="23"/>
      <c r="V72" s="16"/>
      <c r="W72" s="16"/>
      <c r="X72" s="16"/>
      <c r="Y72" s="16"/>
      <c r="Z72" s="16"/>
    </row>
    <row r="73" spans="1:26" hidden="1" outlineLevel="1">
      <c r="A73" s="19">
        <v>6</v>
      </c>
      <c r="B73" s="22"/>
      <c r="C73" s="58"/>
      <c r="D73" s="63"/>
      <c r="E73" s="28">
        <f t="shared" ref="E73:E79" si="50">C73+D73</f>
        <v>0</v>
      </c>
      <c r="F73" s="72">
        <f>RANK(E73,($E$73:$E$79,$E$82:$E$88))</f>
        <v>1</v>
      </c>
      <c r="G73" s="58"/>
      <c r="H73" s="63"/>
      <c r="I73" s="28">
        <f t="shared" ref="I73:I79" si="51">G73+H73</f>
        <v>0</v>
      </c>
      <c r="J73" s="72">
        <f>RANK(I73,($I$73:$I$79,$I$82:$I$88))</f>
        <v>1</v>
      </c>
      <c r="K73" s="58"/>
      <c r="L73" s="63"/>
      <c r="M73" s="28">
        <f t="shared" ref="M73:M79" si="52">K73+L73</f>
        <v>0</v>
      </c>
      <c r="N73" s="72">
        <f>RANK(M73,($M$73:$M$79,$M$82:$M$88))</f>
        <v>1</v>
      </c>
      <c r="O73" s="58"/>
      <c r="P73" s="63"/>
      <c r="Q73" s="28">
        <f t="shared" ref="Q73:Q79" si="53">O73+P73</f>
        <v>0</v>
      </c>
      <c r="R73" s="72">
        <f>RANK(Q73,($Q$73:$Q$79,$Q$82:$Q$88))</f>
        <v>1</v>
      </c>
      <c r="S73" s="71">
        <f t="shared" ref="S73:S80" si="54">E73+I73+M73+Q73</f>
        <v>0</v>
      </c>
      <c r="T73" s="72">
        <f>RANK(S73,($S$73:$S$79,$S$82:$S$88))</f>
        <v>1</v>
      </c>
      <c r="U73" s="24"/>
    </row>
    <row r="74" spans="1:26" hidden="1" outlineLevel="1">
      <c r="A74" s="19">
        <v>6</v>
      </c>
      <c r="B74" s="22"/>
      <c r="C74" s="58"/>
      <c r="D74" s="63"/>
      <c r="E74" s="28">
        <f t="shared" si="50"/>
        <v>0</v>
      </c>
      <c r="F74" s="72">
        <f>RANK(E74,($E$73:$E$79,$E$82:$E$88))</f>
        <v>1</v>
      </c>
      <c r="G74" s="58"/>
      <c r="H74" s="63"/>
      <c r="I74" s="28">
        <f t="shared" si="51"/>
        <v>0</v>
      </c>
      <c r="J74" s="72">
        <f>RANK(I74,($I$73:$I$79,$I$82:$I$88))</f>
        <v>1</v>
      </c>
      <c r="K74" s="58"/>
      <c r="L74" s="63"/>
      <c r="M74" s="28">
        <f t="shared" si="52"/>
        <v>0</v>
      </c>
      <c r="N74" s="72">
        <f>RANK(M74,($M$73:$M$79,$M$82:$M$88))</f>
        <v>1</v>
      </c>
      <c r="O74" s="58"/>
      <c r="P74" s="63"/>
      <c r="Q74" s="28">
        <f t="shared" si="53"/>
        <v>0</v>
      </c>
      <c r="R74" s="72">
        <f>RANK(Q74,($Q$73:$Q$79,$Q$82:$Q$88))</f>
        <v>1</v>
      </c>
      <c r="S74" s="71">
        <f t="shared" si="54"/>
        <v>0</v>
      </c>
      <c r="T74" s="72">
        <f>RANK(S74,($S$73:$S$79,$S$82:$S$88))</f>
        <v>1</v>
      </c>
      <c r="U74" s="24"/>
    </row>
    <row r="75" spans="1:26" hidden="1" outlineLevel="1">
      <c r="A75" s="19">
        <v>6</v>
      </c>
      <c r="B75" s="22"/>
      <c r="C75" s="58"/>
      <c r="D75" s="63"/>
      <c r="E75" s="28">
        <f t="shared" si="50"/>
        <v>0</v>
      </c>
      <c r="F75" s="72">
        <f>RANK(E75,($E$73:$E$79,$E$82:$E$88))</f>
        <v>1</v>
      </c>
      <c r="G75" s="58"/>
      <c r="H75" s="63"/>
      <c r="I75" s="28">
        <f t="shared" si="51"/>
        <v>0</v>
      </c>
      <c r="J75" s="72">
        <f>RANK(I75,($I$73:$I$79,$I$82:$I$88))</f>
        <v>1</v>
      </c>
      <c r="K75" s="58"/>
      <c r="L75" s="63"/>
      <c r="M75" s="28">
        <f t="shared" si="52"/>
        <v>0</v>
      </c>
      <c r="N75" s="72">
        <f>RANK(M75,($M$73:$M$79,$M$82:$M$88))</f>
        <v>1</v>
      </c>
      <c r="O75" s="58"/>
      <c r="P75" s="63"/>
      <c r="Q75" s="28">
        <f t="shared" si="53"/>
        <v>0</v>
      </c>
      <c r="R75" s="72">
        <f>RANK(Q75,($Q$73:$Q$79,$Q$82:$Q$88))</f>
        <v>1</v>
      </c>
      <c r="S75" s="71">
        <f t="shared" si="54"/>
        <v>0</v>
      </c>
      <c r="T75" s="72">
        <f>RANK(S75,($S$73:$S$79,$S$82:$S$88))</f>
        <v>1</v>
      </c>
      <c r="U75" s="24"/>
    </row>
    <row r="76" spans="1:26" hidden="1" outlineLevel="1">
      <c r="A76" s="19">
        <v>6</v>
      </c>
      <c r="B76" s="22"/>
      <c r="C76" s="58"/>
      <c r="D76" s="63"/>
      <c r="E76" s="28">
        <f t="shared" si="50"/>
        <v>0</v>
      </c>
      <c r="F76" s="72">
        <f>RANK(E76,($E$73:$E$79,$E$82:$E$88))</f>
        <v>1</v>
      </c>
      <c r="G76" s="58"/>
      <c r="H76" s="63"/>
      <c r="I76" s="28">
        <f t="shared" si="51"/>
        <v>0</v>
      </c>
      <c r="J76" s="72">
        <f>RANK(I76,($I$73:$I$79,$I$82:$I$88))</f>
        <v>1</v>
      </c>
      <c r="K76" s="58"/>
      <c r="L76" s="63"/>
      <c r="M76" s="28">
        <f t="shared" si="52"/>
        <v>0</v>
      </c>
      <c r="N76" s="72">
        <f>RANK(M76,($M$73:$M$79,$M$82:$M$88))</f>
        <v>1</v>
      </c>
      <c r="O76" s="58"/>
      <c r="P76" s="63"/>
      <c r="Q76" s="28">
        <f t="shared" si="53"/>
        <v>0</v>
      </c>
      <c r="R76" s="72">
        <f>RANK(Q76,($Q$73:$Q$79,$Q$82:$Q$88))</f>
        <v>1</v>
      </c>
      <c r="S76" s="71">
        <f t="shared" si="54"/>
        <v>0</v>
      </c>
      <c r="T76" s="72">
        <f>RANK(S76,($S$73:$S$79,$S$82:$S$88))</f>
        <v>1</v>
      </c>
      <c r="U76" s="24"/>
    </row>
    <row r="77" spans="1:26" hidden="1" outlineLevel="1">
      <c r="A77" s="19">
        <v>6</v>
      </c>
      <c r="B77" s="22"/>
      <c r="C77" s="58"/>
      <c r="D77" s="63"/>
      <c r="E77" s="28">
        <f t="shared" si="50"/>
        <v>0</v>
      </c>
      <c r="F77" s="72">
        <f>RANK(E77,($E$73:$E$79,$E$82:$E$88))</f>
        <v>1</v>
      </c>
      <c r="G77" s="58"/>
      <c r="H77" s="63"/>
      <c r="I77" s="28">
        <f t="shared" si="51"/>
        <v>0</v>
      </c>
      <c r="J77" s="72">
        <f>RANK(I77,($I$73:$I$79,$I$82:$I$88))</f>
        <v>1</v>
      </c>
      <c r="K77" s="58"/>
      <c r="L77" s="63"/>
      <c r="M77" s="28">
        <f t="shared" si="52"/>
        <v>0</v>
      </c>
      <c r="N77" s="72">
        <f>RANK(M77,($M$73:$M$79,$M$82:$M$88))</f>
        <v>1</v>
      </c>
      <c r="O77" s="58"/>
      <c r="P77" s="63"/>
      <c r="Q77" s="28">
        <f t="shared" si="53"/>
        <v>0</v>
      </c>
      <c r="R77" s="72">
        <f>RANK(Q77,($Q$73:$Q$79,$Q$82:$Q$88))</f>
        <v>1</v>
      </c>
      <c r="S77" s="71">
        <f t="shared" si="54"/>
        <v>0</v>
      </c>
      <c r="T77" s="72">
        <f>RANK(S77,($S$73:$S$79,$S$82:$S$88))</f>
        <v>1</v>
      </c>
      <c r="U77" s="24"/>
    </row>
    <row r="78" spans="1:26" hidden="1" outlineLevel="1">
      <c r="A78" s="19">
        <v>6</v>
      </c>
      <c r="B78" s="22"/>
      <c r="C78" s="58"/>
      <c r="D78" s="63"/>
      <c r="E78" s="28">
        <f t="shared" si="50"/>
        <v>0</v>
      </c>
      <c r="F78" s="72">
        <f>RANK(E78,($E$73:$E$79,$E$82:$E$88))</f>
        <v>1</v>
      </c>
      <c r="G78" s="58"/>
      <c r="H78" s="63"/>
      <c r="I78" s="28">
        <f t="shared" si="51"/>
        <v>0</v>
      </c>
      <c r="J78" s="72">
        <f>RANK(I78,($I$73:$I$79,$I$82:$I$88))</f>
        <v>1</v>
      </c>
      <c r="K78" s="58"/>
      <c r="L78" s="63"/>
      <c r="M78" s="28">
        <f t="shared" si="52"/>
        <v>0</v>
      </c>
      <c r="N78" s="72">
        <f>RANK(M78,($M$73:$M$79,$M$82:$M$88))</f>
        <v>1</v>
      </c>
      <c r="O78" s="58"/>
      <c r="P78" s="63"/>
      <c r="Q78" s="28">
        <f t="shared" si="53"/>
        <v>0</v>
      </c>
      <c r="R78" s="72">
        <f>RANK(Q78,($Q$73:$Q$79,$Q$82:$Q$88))</f>
        <v>1</v>
      </c>
      <c r="S78" s="71">
        <f t="shared" si="54"/>
        <v>0</v>
      </c>
      <c r="T78" s="72">
        <f>RANK(S78,($S$73:$S$79,$S$82:$S$88))</f>
        <v>1</v>
      </c>
      <c r="U78" s="24"/>
    </row>
    <row r="79" spans="1:26" hidden="1" outlineLevel="1">
      <c r="A79" s="19">
        <v>6</v>
      </c>
      <c r="B79" s="22"/>
      <c r="C79" s="58"/>
      <c r="D79" s="63"/>
      <c r="E79" s="28">
        <f t="shared" si="50"/>
        <v>0</v>
      </c>
      <c r="F79" s="72">
        <f>RANK(E79,($E$73:$E$79,$E$82:$E$88))</f>
        <v>1</v>
      </c>
      <c r="G79" s="58"/>
      <c r="H79" s="63"/>
      <c r="I79" s="28">
        <f t="shared" si="51"/>
        <v>0</v>
      </c>
      <c r="J79" s="72">
        <f>RANK(I79,($I$73:$I$79,$I$82:$I$88))</f>
        <v>1</v>
      </c>
      <c r="K79" s="58"/>
      <c r="L79" s="63"/>
      <c r="M79" s="28">
        <f t="shared" si="52"/>
        <v>0</v>
      </c>
      <c r="N79" s="72">
        <f>RANK(M79,($M$73:$M$79,$M$82:$M$88))</f>
        <v>1</v>
      </c>
      <c r="O79" s="58"/>
      <c r="P79" s="63"/>
      <c r="Q79" s="28">
        <f t="shared" si="53"/>
        <v>0</v>
      </c>
      <c r="R79" s="72">
        <f>RANK(Q79,($Q$73:$Q$79,$Q$82:$Q$88))</f>
        <v>1</v>
      </c>
      <c r="S79" s="71">
        <f t="shared" si="54"/>
        <v>0</v>
      </c>
      <c r="T79" s="72">
        <f>RANK(S79,($S$73:$S$79,$S$82:$S$88))</f>
        <v>1</v>
      </c>
      <c r="U79" s="24"/>
    </row>
    <row r="80" spans="1:26" ht="15.75" collapsed="1" thickBot="1">
      <c r="A80" s="40">
        <f>A72</f>
        <v>1</v>
      </c>
      <c r="B80" s="48"/>
      <c r="C80" s="59"/>
      <c r="D80" s="42"/>
      <c r="E80" s="41" t="str">
        <f>IF(SUM(E73:E79)=0,"",LARGE(E73:E79,1)+LARGE(E73:E79,2)+LARGE(E73:E79,3))</f>
        <v/>
      </c>
      <c r="F80" s="78" t="e">
        <f>RANK(E80,($E$80,$E$89))</f>
        <v>#VALUE!</v>
      </c>
      <c r="G80" s="59"/>
      <c r="H80" s="42"/>
      <c r="I80" s="41" t="str">
        <f>IF(SUM(I73:I79)=0,"",LARGE(I73:I79,1)+LARGE(I73:I79,2)+LARGE(I73:I79,3))</f>
        <v/>
      </c>
      <c r="J80" s="78" t="e">
        <f>RANK(I80,($I$80,$I$89))</f>
        <v>#VALUE!</v>
      </c>
      <c r="K80" s="59"/>
      <c r="L80" s="42"/>
      <c r="M80" s="41" t="str">
        <f>IF(SUM(M73:M79)=0,"",LARGE(M73:M79,1)+LARGE(M73:M79,2)+LARGE(M73:M79,3))</f>
        <v/>
      </c>
      <c r="N80" s="78" t="e">
        <f>RANK(M80,($M$80,$M$89))</f>
        <v>#VALUE!</v>
      </c>
      <c r="O80" s="59"/>
      <c r="P80" s="42"/>
      <c r="Q80" s="41" t="str">
        <f>IF(SUM(Q73:Q79)=0,"",LARGE(Q73:Q79,1)+LARGE(Q73:Q79,2)+LARGE(Q73:Q79,3))</f>
        <v/>
      </c>
      <c r="R80" s="78" t="e">
        <f>RANK(Q80,($Q$80,$Q$89))</f>
        <v>#VALUE!</v>
      </c>
      <c r="S80" s="45" t="e">
        <f t="shared" si="54"/>
        <v>#VALUE!</v>
      </c>
      <c r="T80" s="25" t="e">
        <f>RANK(S80,($S$80,$S$89))</f>
        <v>#VALUE!</v>
      </c>
      <c r="U80" s="24"/>
    </row>
    <row r="81" spans="1:26" s="8" customFormat="1" ht="13.5" hidden="1" outlineLevel="1" thickTop="1">
      <c r="A81" s="26">
        <v>2</v>
      </c>
      <c r="B81" s="36" t="s">
        <v>0</v>
      </c>
      <c r="C81" s="57" t="s">
        <v>13</v>
      </c>
      <c r="D81" s="37" t="s">
        <v>10</v>
      </c>
      <c r="E81" s="43" t="s">
        <v>2</v>
      </c>
      <c r="F81" s="72" t="s">
        <v>17</v>
      </c>
      <c r="G81" s="57" t="s">
        <v>13</v>
      </c>
      <c r="H81" s="37" t="s">
        <v>10</v>
      </c>
      <c r="I81" s="37" t="s">
        <v>3</v>
      </c>
      <c r="J81" s="72" t="s">
        <v>17</v>
      </c>
      <c r="K81" s="57" t="s">
        <v>13</v>
      </c>
      <c r="L81" s="37" t="s">
        <v>10</v>
      </c>
      <c r="M81" s="37" t="s">
        <v>4</v>
      </c>
      <c r="N81" s="72" t="s">
        <v>17</v>
      </c>
      <c r="O81" s="57" t="s">
        <v>13</v>
      </c>
      <c r="P81" s="37" t="s">
        <v>10</v>
      </c>
      <c r="Q81" s="37" t="s">
        <v>1</v>
      </c>
      <c r="R81" s="72" t="s">
        <v>17</v>
      </c>
      <c r="S81" s="70" t="s">
        <v>11</v>
      </c>
      <c r="T81" s="17" t="s">
        <v>12</v>
      </c>
      <c r="U81" s="23"/>
      <c r="V81" s="16"/>
      <c r="W81" s="16"/>
      <c r="X81" s="16"/>
      <c r="Y81" s="16"/>
      <c r="Z81" s="16"/>
    </row>
    <row r="82" spans="1:26" hidden="1" outlineLevel="1">
      <c r="A82" s="19">
        <v>6</v>
      </c>
      <c r="B82" s="22"/>
      <c r="C82" s="58"/>
      <c r="D82" s="63"/>
      <c r="E82" s="28">
        <f t="shared" ref="E82:E88" si="55">C82+D82</f>
        <v>0</v>
      </c>
      <c r="F82" s="72">
        <f>RANK(E82,($E$73:$E$79,$E$82:$E$88))</f>
        <v>1</v>
      </c>
      <c r="G82" s="58"/>
      <c r="H82" s="63"/>
      <c r="I82" s="28">
        <f t="shared" ref="I82:I88" si="56">G82+H82</f>
        <v>0</v>
      </c>
      <c r="J82" s="72">
        <f>RANK(I82,($I$73:$I$79,$I$82:$I$88))</f>
        <v>1</v>
      </c>
      <c r="K82" s="58"/>
      <c r="L82" s="63"/>
      <c r="M82" s="28">
        <f t="shared" ref="M82:M88" si="57">K82+L82</f>
        <v>0</v>
      </c>
      <c r="N82" s="72">
        <f>RANK(M82,($M$73:$M$79,$M$82:$M$88))</f>
        <v>1</v>
      </c>
      <c r="O82" s="58"/>
      <c r="P82" s="63"/>
      <c r="Q82" s="28">
        <f t="shared" ref="Q82:Q88" si="58">O82+P82</f>
        <v>0</v>
      </c>
      <c r="R82" s="72">
        <f>RANK(Q82,($Q$73:$Q$79,$Q$82:$Q$88))</f>
        <v>1</v>
      </c>
      <c r="S82" s="71">
        <f t="shared" ref="S82:S89" si="59">E82+I82+M82+Q82</f>
        <v>0</v>
      </c>
      <c r="T82" s="72">
        <f>RANK(S82,($S$73:$S$79,$S$82:$S$88))</f>
        <v>1</v>
      </c>
      <c r="U82" s="24"/>
    </row>
    <row r="83" spans="1:26" hidden="1" outlineLevel="1">
      <c r="A83" s="19">
        <v>6</v>
      </c>
      <c r="B83" s="22"/>
      <c r="C83" s="58"/>
      <c r="D83" s="63"/>
      <c r="E83" s="28">
        <f t="shared" si="55"/>
        <v>0</v>
      </c>
      <c r="F83" s="72">
        <f>RANK(E83,($E$73:$E$79,$E$82:$E$88))</f>
        <v>1</v>
      </c>
      <c r="G83" s="58"/>
      <c r="H83" s="63"/>
      <c r="I83" s="28">
        <f t="shared" si="56"/>
        <v>0</v>
      </c>
      <c r="J83" s="72">
        <f>RANK(I83,($I$73:$I$79,$I$82:$I$88))</f>
        <v>1</v>
      </c>
      <c r="K83" s="58"/>
      <c r="L83" s="63"/>
      <c r="M83" s="28">
        <f t="shared" si="57"/>
        <v>0</v>
      </c>
      <c r="N83" s="72">
        <f>RANK(M83,($M$73:$M$79,$M$82:$M$88))</f>
        <v>1</v>
      </c>
      <c r="O83" s="58"/>
      <c r="P83" s="63"/>
      <c r="Q83" s="28">
        <f t="shared" si="58"/>
        <v>0</v>
      </c>
      <c r="R83" s="72">
        <f>RANK(Q83,($Q$73:$Q$79,$Q$82:$Q$88))</f>
        <v>1</v>
      </c>
      <c r="S83" s="71">
        <f t="shared" si="59"/>
        <v>0</v>
      </c>
      <c r="T83" s="72">
        <f>RANK(S83,($S$73:$S$79,$S$82:$S$88))</f>
        <v>1</v>
      </c>
      <c r="U83" s="24"/>
    </row>
    <row r="84" spans="1:26" hidden="1" outlineLevel="1">
      <c r="A84" s="19">
        <v>6</v>
      </c>
      <c r="B84" s="22"/>
      <c r="C84" s="58"/>
      <c r="D84" s="63"/>
      <c r="E84" s="28">
        <f t="shared" si="55"/>
        <v>0</v>
      </c>
      <c r="F84" s="72">
        <f>RANK(E84,($E$73:$E$79,$E$82:$E$88))</f>
        <v>1</v>
      </c>
      <c r="G84" s="58"/>
      <c r="H84" s="63"/>
      <c r="I84" s="28">
        <f t="shared" si="56"/>
        <v>0</v>
      </c>
      <c r="J84" s="72">
        <f>RANK(I84,($I$73:$I$79,$I$82:$I$88))</f>
        <v>1</v>
      </c>
      <c r="K84" s="58"/>
      <c r="L84" s="63"/>
      <c r="M84" s="28">
        <f t="shared" si="57"/>
        <v>0</v>
      </c>
      <c r="N84" s="72">
        <f>RANK(M84,($M$73:$M$79,$M$82:$M$88))</f>
        <v>1</v>
      </c>
      <c r="O84" s="58"/>
      <c r="P84" s="63"/>
      <c r="Q84" s="28">
        <f t="shared" si="58"/>
        <v>0</v>
      </c>
      <c r="R84" s="72">
        <f>RANK(Q84,($Q$73:$Q$79,$Q$82:$Q$88))</f>
        <v>1</v>
      </c>
      <c r="S84" s="71">
        <f t="shared" si="59"/>
        <v>0</v>
      </c>
      <c r="T84" s="72">
        <f>RANK(S84,($S$73:$S$79,$S$82:$S$88))</f>
        <v>1</v>
      </c>
      <c r="U84" s="24"/>
    </row>
    <row r="85" spans="1:26" hidden="1" outlineLevel="1">
      <c r="A85" s="19">
        <v>6</v>
      </c>
      <c r="B85" s="22"/>
      <c r="C85" s="58"/>
      <c r="D85" s="63"/>
      <c r="E85" s="28">
        <f t="shared" si="55"/>
        <v>0</v>
      </c>
      <c r="F85" s="72">
        <f>RANK(E85,($E$73:$E$79,$E$82:$E$88))</f>
        <v>1</v>
      </c>
      <c r="G85" s="58"/>
      <c r="H85" s="63"/>
      <c r="I85" s="28">
        <f t="shared" si="56"/>
        <v>0</v>
      </c>
      <c r="J85" s="72">
        <f>RANK(I85,($I$73:$I$79,$I$82:$I$88))</f>
        <v>1</v>
      </c>
      <c r="K85" s="58"/>
      <c r="L85" s="63"/>
      <c r="M85" s="28">
        <f t="shared" si="57"/>
        <v>0</v>
      </c>
      <c r="N85" s="72">
        <f>RANK(M85,($M$73:$M$79,$M$82:$M$88))</f>
        <v>1</v>
      </c>
      <c r="O85" s="58"/>
      <c r="P85" s="63"/>
      <c r="Q85" s="28">
        <f t="shared" si="58"/>
        <v>0</v>
      </c>
      <c r="R85" s="72">
        <f>RANK(Q85,($Q$73:$Q$79,$Q$82:$Q$88))</f>
        <v>1</v>
      </c>
      <c r="S85" s="71">
        <f t="shared" si="59"/>
        <v>0</v>
      </c>
      <c r="T85" s="72">
        <f>RANK(S85,($S$73:$S$79,$S$82:$S$88))</f>
        <v>1</v>
      </c>
      <c r="U85" s="24"/>
    </row>
    <row r="86" spans="1:26" hidden="1" outlineLevel="1">
      <c r="A86" s="19">
        <v>6</v>
      </c>
      <c r="B86" s="22"/>
      <c r="C86" s="58"/>
      <c r="D86" s="63"/>
      <c r="E86" s="28">
        <f t="shared" si="55"/>
        <v>0</v>
      </c>
      <c r="F86" s="72">
        <f>RANK(E86,($E$73:$E$79,$E$82:$E$88))</f>
        <v>1</v>
      </c>
      <c r="G86" s="58"/>
      <c r="H86" s="63"/>
      <c r="I86" s="28">
        <f t="shared" si="56"/>
        <v>0</v>
      </c>
      <c r="J86" s="72">
        <f>RANK(I86,($I$73:$I$79,$I$82:$I$88))</f>
        <v>1</v>
      </c>
      <c r="K86" s="58"/>
      <c r="L86" s="63"/>
      <c r="M86" s="28">
        <f t="shared" si="57"/>
        <v>0</v>
      </c>
      <c r="N86" s="72">
        <f>RANK(M86,($M$73:$M$79,$M$82:$M$88))</f>
        <v>1</v>
      </c>
      <c r="O86" s="58"/>
      <c r="P86" s="63"/>
      <c r="Q86" s="28">
        <f t="shared" si="58"/>
        <v>0</v>
      </c>
      <c r="R86" s="72">
        <f>RANK(Q86,($Q$73:$Q$79,$Q$82:$Q$88))</f>
        <v>1</v>
      </c>
      <c r="S86" s="71">
        <f t="shared" si="59"/>
        <v>0</v>
      </c>
      <c r="T86" s="72">
        <f>RANK(S86,($S$73:$S$79,$S$82:$S$88))</f>
        <v>1</v>
      </c>
      <c r="U86" s="24"/>
    </row>
    <row r="87" spans="1:26" hidden="1" outlineLevel="1">
      <c r="A87" s="19">
        <v>6</v>
      </c>
      <c r="B87" s="22"/>
      <c r="C87" s="58"/>
      <c r="D87" s="63"/>
      <c r="E87" s="28">
        <f t="shared" si="55"/>
        <v>0</v>
      </c>
      <c r="F87" s="72">
        <f>RANK(E87,($E$73:$E$79,$E$82:$E$88))</f>
        <v>1</v>
      </c>
      <c r="G87" s="58"/>
      <c r="H87" s="63"/>
      <c r="I87" s="28">
        <f t="shared" si="56"/>
        <v>0</v>
      </c>
      <c r="J87" s="72">
        <f>RANK(I87,($I$73:$I$79,$I$82:$I$88))</f>
        <v>1</v>
      </c>
      <c r="K87" s="58"/>
      <c r="L87" s="63"/>
      <c r="M87" s="28">
        <f t="shared" si="57"/>
        <v>0</v>
      </c>
      <c r="N87" s="72">
        <f>RANK(M87,($M$73:$M$79,$M$82:$M$88))</f>
        <v>1</v>
      </c>
      <c r="O87" s="58"/>
      <c r="P87" s="63"/>
      <c r="Q87" s="28">
        <f t="shared" si="58"/>
        <v>0</v>
      </c>
      <c r="R87" s="72">
        <f>RANK(Q87,($Q$73:$Q$79,$Q$82:$Q$88))</f>
        <v>1</v>
      </c>
      <c r="S87" s="71">
        <f t="shared" si="59"/>
        <v>0</v>
      </c>
      <c r="T87" s="72">
        <f>RANK(S87,($S$73:$S$79,$S$82:$S$88))</f>
        <v>1</v>
      </c>
      <c r="U87" s="24"/>
    </row>
    <row r="88" spans="1:26" hidden="1" outlineLevel="1">
      <c r="A88" s="19">
        <v>6</v>
      </c>
      <c r="B88" s="22"/>
      <c r="C88" s="58"/>
      <c r="D88" s="63"/>
      <c r="E88" s="28">
        <f t="shared" si="55"/>
        <v>0</v>
      </c>
      <c r="F88" s="72">
        <f>RANK(E88,($E$73:$E$79,$E$82:$E$88))</f>
        <v>1</v>
      </c>
      <c r="G88" s="58"/>
      <c r="H88" s="63"/>
      <c r="I88" s="28">
        <f t="shared" si="56"/>
        <v>0</v>
      </c>
      <c r="J88" s="72">
        <f>RANK(I88,($I$73:$I$79,$I$82:$I$88))</f>
        <v>1</v>
      </c>
      <c r="K88" s="58"/>
      <c r="L88" s="63"/>
      <c r="M88" s="28">
        <f t="shared" si="57"/>
        <v>0</v>
      </c>
      <c r="N88" s="72">
        <f>RANK(M88,($M$73:$M$79,$M$82:$M$88))</f>
        <v>1</v>
      </c>
      <c r="O88" s="58"/>
      <c r="P88" s="63"/>
      <c r="Q88" s="28">
        <f t="shared" si="58"/>
        <v>0</v>
      </c>
      <c r="R88" s="72">
        <f>RANK(Q88,($Q$73:$Q$79,$Q$82:$Q$88))</f>
        <v>1</v>
      </c>
      <c r="S88" s="71">
        <f t="shared" si="59"/>
        <v>0</v>
      </c>
      <c r="T88" s="72">
        <f>RANK(S88,($S$73:$S$79,$S$82:$S$88))</f>
        <v>1</v>
      </c>
      <c r="U88" s="24"/>
    </row>
    <row r="89" spans="1:26" ht="16.5" collapsed="1" thickTop="1" thickBot="1">
      <c r="A89" s="40">
        <f>A81</f>
        <v>2</v>
      </c>
      <c r="B89" s="48"/>
      <c r="C89" s="59"/>
      <c r="D89" s="42"/>
      <c r="E89" s="41" t="str">
        <f>IF(SUM(E82:E88)=0,"",LARGE(E82:E88,1)+LARGE(E82:E88,2)+LARGE(E82:E88,3))</f>
        <v/>
      </c>
      <c r="F89" s="78" t="e">
        <f>RANK(E89,($E$80,$E$89))</f>
        <v>#VALUE!</v>
      </c>
      <c r="G89" s="59"/>
      <c r="H89" s="42"/>
      <c r="I89" s="41" t="str">
        <f>IF(SUM(I82:I88)=0,"",LARGE(I82:I88,1)+LARGE(I82:I88,2)+LARGE(I82:I88,3))</f>
        <v/>
      </c>
      <c r="J89" s="78" t="e">
        <f>RANK(I89,($I$80,$I$89))</f>
        <v>#VALUE!</v>
      </c>
      <c r="K89" s="59"/>
      <c r="L89" s="42"/>
      <c r="M89" s="41" t="str">
        <f>IF(SUM(M82:M88)=0,"",LARGE(M82:M88,1)+LARGE(M82:M88,2)+LARGE(M82:M88,3))</f>
        <v/>
      </c>
      <c r="N89" s="78" t="e">
        <f>RANK(M89,($M$80,$M$89))</f>
        <v>#VALUE!</v>
      </c>
      <c r="O89" s="59"/>
      <c r="P89" s="42"/>
      <c r="Q89" s="41" t="str">
        <f>IF(SUM(Q82:Q88)=0,"",LARGE(Q82:Q88,1)+LARGE(Q82:Q88,2)+LARGE(Q82:Q88,3))</f>
        <v/>
      </c>
      <c r="R89" s="78" t="e">
        <f>RANK(Q89,($Q$80,$Q$89))</f>
        <v>#VALUE!</v>
      </c>
      <c r="S89" s="45" t="e">
        <f t="shared" si="59"/>
        <v>#VALUE!</v>
      </c>
      <c r="T89" s="25" t="e">
        <f>RANK(S89,($S$80,$S$89))</f>
        <v>#VALUE!</v>
      </c>
      <c r="U89" s="24"/>
    </row>
    <row r="90" spans="1:26" ht="14.25" thickTop="1" thickBot="1">
      <c r="T90" s="10"/>
    </row>
    <row r="91" spans="1:26" s="6" customFormat="1" ht="21" thickBot="1">
      <c r="A91" s="49" t="s">
        <v>24</v>
      </c>
      <c r="B91" s="20"/>
      <c r="C91" s="55"/>
      <c r="D91" s="51"/>
      <c r="E91" s="52"/>
      <c r="F91" s="75"/>
      <c r="G91" s="55"/>
      <c r="H91" s="51"/>
      <c r="I91" s="13"/>
      <c r="J91" s="75"/>
      <c r="K91" s="55"/>
      <c r="L91" s="51"/>
      <c r="M91" s="13"/>
      <c r="N91" s="75"/>
      <c r="O91" s="55"/>
      <c r="P91" s="51"/>
      <c r="Q91" s="13"/>
      <c r="R91" s="75"/>
      <c r="S91" s="69"/>
      <c r="T91" s="53"/>
      <c r="V91" s="31"/>
      <c r="W91" s="15"/>
      <c r="X91" s="15"/>
      <c r="Y91" s="15"/>
      <c r="Z91" s="15"/>
    </row>
    <row r="92" spans="1:26" s="8" customFormat="1" hidden="1" outlineLevel="1">
      <c r="A92" s="26">
        <v>1</v>
      </c>
      <c r="B92" s="36" t="s">
        <v>0</v>
      </c>
      <c r="C92" s="57" t="s">
        <v>13</v>
      </c>
      <c r="D92" s="37" t="s">
        <v>10</v>
      </c>
      <c r="E92" s="43" t="s">
        <v>2</v>
      </c>
      <c r="F92" s="72" t="s">
        <v>17</v>
      </c>
      <c r="G92" s="57" t="s">
        <v>13</v>
      </c>
      <c r="H92" s="37" t="s">
        <v>10</v>
      </c>
      <c r="I92" s="37" t="s">
        <v>3</v>
      </c>
      <c r="J92" s="72" t="s">
        <v>17</v>
      </c>
      <c r="K92" s="57" t="s">
        <v>13</v>
      </c>
      <c r="L92" s="37" t="s">
        <v>10</v>
      </c>
      <c r="M92" s="37" t="s">
        <v>4</v>
      </c>
      <c r="N92" s="72" t="s">
        <v>17</v>
      </c>
      <c r="O92" s="57" t="s">
        <v>13</v>
      </c>
      <c r="P92" s="37" t="s">
        <v>10</v>
      </c>
      <c r="Q92" s="37" t="s">
        <v>1</v>
      </c>
      <c r="R92" s="72" t="s">
        <v>17</v>
      </c>
      <c r="S92" s="70" t="s">
        <v>11</v>
      </c>
      <c r="T92" s="44" t="s">
        <v>12</v>
      </c>
      <c r="U92" s="23"/>
      <c r="V92" s="16"/>
      <c r="W92" s="16"/>
      <c r="X92" s="16"/>
      <c r="Y92" s="16"/>
      <c r="Z92" s="16"/>
    </row>
    <row r="93" spans="1:26" hidden="1" outlineLevel="1">
      <c r="A93" s="19">
        <v>7</v>
      </c>
      <c r="B93" s="22"/>
      <c r="C93" s="58"/>
      <c r="D93" s="63"/>
      <c r="E93" s="28">
        <f t="shared" ref="E93:E99" si="60">C93+D93</f>
        <v>0</v>
      </c>
      <c r="F93" s="72">
        <f t="shared" ref="F93:F99" si="61">RANK(E93,$E$93:$E$99)</f>
        <v>1</v>
      </c>
      <c r="G93" s="58"/>
      <c r="H93" s="63"/>
      <c r="I93" s="28">
        <f t="shared" ref="I93:I99" si="62">G93+H93</f>
        <v>0</v>
      </c>
      <c r="J93" s="72">
        <f t="shared" ref="J93:J99" si="63">RANK(I93,$I$93:$I$99)</f>
        <v>1</v>
      </c>
      <c r="K93" s="58"/>
      <c r="L93" s="63"/>
      <c r="M93" s="28">
        <f t="shared" ref="M93:M99" si="64">K93+L93</f>
        <v>0</v>
      </c>
      <c r="N93" s="72">
        <f t="shared" ref="N93:N99" si="65">RANK(M93,$M$93:$M$99)</f>
        <v>1</v>
      </c>
      <c r="O93" s="58"/>
      <c r="P93" s="63"/>
      <c r="Q93" s="28">
        <f t="shared" ref="Q93:Q99" si="66">O93+P93</f>
        <v>0</v>
      </c>
      <c r="R93" s="72">
        <f t="shared" ref="R93:R99" si="67">RANK(Q93,$Q$93:$Q$99)</f>
        <v>1</v>
      </c>
      <c r="S93" s="71">
        <f t="shared" ref="S93:S100" si="68">E93+I93+M93+Q93</f>
        <v>0</v>
      </c>
      <c r="T93" s="72">
        <f t="shared" ref="T93:T99" si="69">RANK(S93,$S$93:$S$99)</f>
        <v>1</v>
      </c>
      <c r="U93" s="24"/>
    </row>
    <row r="94" spans="1:26" hidden="1" outlineLevel="1">
      <c r="A94" s="19">
        <v>7</v>
      </c>
      <c r="B94" s="22"/>
      <c r="C94" s="58"/>
      <c r="D94" s="63"/>
      <c r="E94" s="28">
        <f t="shared" si="60"/>
        <v>0</v>
      </c>
      <c r="F94" s="72">
        <f t="shared" si="61"/>
        <v>1</v>
      </c>
      <c r="G94" s="58"/>
      <c r="H94" s="63"/>
      <c r="I94" s="28">
        <f t="shared" si="62"/>
        <v>0</v>
      </c>
      <c r="J94" s="72">
        <f t="shared" si="63"/>
        <v>1</v>
      </c>
      <c r="K94" s="58"/>
      <c r="L94" s="63"/>
      <c r="M94" s="28">
        <f t="shared" si="64"/>
        <v>0</v>
      </c>
      <c r="N94" s="72">
        <f t="shared" si="65"/>
        <v>1</v>
      </c>
      <c r="O94" s="58"/>
      <c r="P94" s="63"/>
      <c r="Q94" s="28">
        <f t="shared" si="66"/>
        <v>0</v>
      </c>
      <c r="R94" s="72">
        <f t="shared" si="67"/>
        <v>1</v>
      </c>
      <c r="S94" s="71">
        <f t="shared" si="68"/>
        <v>0</v>
      </c>
      <c r="T94" s="72">
        <f t="shared" si="69"/>
        <v>1</v>
      </c>
      <c r="U94" s="24"/>
    </row>
    <row r="95" spans="1:26" hidden="1" outlineLevel="1">
      <c r="A95" s="19">
        <v>7</v>
      </c>
      <c r="B95" s="22"/>
      <c r="C95" s="58"/>
      <c r="D95" s="63"/>
      <c r="E95" s="28">
        <f t="shared" si="60"/>
        <v>0</v>
      </c>
      <c r="F95" s="72">
        <f t="shared" si="61"/>
        <v>1</v>
      </c>
      <c r="G95" s="58"/>
      <c r="H95" s="63"/>
      <c r="I95" s="28">
        <f t="shared" si="62"/>
        <v>0</v>
      </c>
      <c r="J95" s="72">
        <f t="shared" si="63"/>
        <v>1</v>
      </c>
      <c r="K95" s="58"/>
      <c r="L95" s="63"/>
      <c r="M95" s="28">
        <f t="shared" si="64"/>
        <v>0</v>
      </c>
      <c r="N95" s="72">
        <f t="shared" si="65"/>
        <v>1</v>
      </c>
      <c r="O95" s="58"/>
      <c r="P95" s="63"/>
      <c r="Q95" s="28">
        <f t="shared" si="66"/>
        <v>0</v>
      </c>
      <c r="R95" s="72">
        <f t="shared" si="67"/>
        <v>1</v>
      </c>
      <c r="S95" s="71">
        <f t="shared" si="68"/>
        <v>0</v>
      </c>
      <c r="T95" s="72">
        <f t="shared" si="69"/>
        <v>1</v>
      </c>
      <c r="U95" s="24"/>
    </row>
    <row r="96" spans="1:26" hidden="1" outlineLevel="1">
      <c r="A96" s="19">
        <v>7</v>
      </c>
      <c r="B96" s="22"/>
      <c r="C96" s="58"/>
      <c r="D96" s="63"/>
      <c r="E96" s="28">
        <f t="shared" si="60"/>
        <v>0</v>
      </c>
      <c r="F96" s="72">
        <f t="shared" si="61"/>
        <v>1</v>
      </c>
      <c r="G96" s="58"/>
      <c r="H96" s="63"/>
      <c r="I96" s="28">
        <f t="shared" si="62"/>
        <v>0</v>
      </c>
      <c r="J96" s="72">
        <f t="shared" si="63"/>
        <v>1</v>
      </c>
      <c r="K96" s="58"/>
      <c r="L96" s="63"/>
      <c r="M96" s="28">
        <f t="shared" si="64"/>
        <v>0</v>
      </c>
      <c r="N96" s="72">
        <f t="shared" si="65"/>
        <v>1</v>
      </c>
      <c r="O96" s="58"/>
      <c r="P96" s="63"/>
      <c r="Q96" s="28">
        <f t="shared" si="66"/>
        <v>0</v>
      </c>
      <c r="R96" s="72">
        <f t="shared" si="67"/>
        <v>1</v>
      </c>
      <c r="S96" s="71">
        <f t="shared" si="68"/>
        <v>0</v>
      </c>
      <c r="T96" s="72">
        <f t="shared" si="69"/>
        <v>1</v>
      </c>
      <c r="U96" s="24"/>
    </row>
    <row r="97" spans="1:26" hidden="1" outlineLevel="1">
      <c r="A97" s="19">
        <v>7</v>
      </c>
      <c r="B97" s="22"/>
      <c r="C97" s="58"/>
      <c r="D97" s="63"/>
      <c r="E97" s="28">
        <f t="shared" si="60"/>
        <v>0</v>
      </c>
      <c r="F97" s="72">
        <f t="shared" si="61"/>
        <v>1</v>
      </c>
      <c r="G97" s="58"/>
      <c r="H97" s="63"/>
      <c r="I97" s="28">
        <f t="shared" si="62"/>
        <v>0</v>
      </c>
      <c r="J97" s="72">
        <f t="shared" si="63"/>
        <v>1</v>
      </c>
      <c r="K97" s="58"/>
      <c r="L97" s="63"/>
      <c r="M97" s="28">
        <f t="shared" si="64"/>
        <v>0</v>
      </c>
      <c r="N97" s="72">
        <f t="shared" si="65"/>
        <v>1</v>
      </c>
      <c r="O97" s="58"/>
      <c r="P97" s="63"/>
      <c r="Q97" s="28">
        <f t="shared" si="66"/>
        <v>0</v>
      </c>
      <c r="R97" s="72">
        <f t="shared" si="67"/>
        <v>1</v>
      </c>
      <c r="S97" s="71">
        <f t="shared" si="68"/>
        <v>0</v>
      </c>
      <c r="T97" s="72">
        <f t="shared" si="69"/>
        <v>1</v>
      </c>
      <c r="U97" s="24"/>
    </row>
    <row r="98" spans="1:26" hidden="1" outlineLevel="1">
      <c r="A98" s="19">
        <v>7</v>
      </c>
      <c r="B98" s="22"/>
      <c r="C98" s="58"/>
      <c r="D98" s="63"/>
      <c r="E98" s="28">
        <f t="shared" si="60"/>
        <v>0</v>
      </c>
      <c r="F98" s="72">
        <f t="shared" si="61"/>
        <v>1</v>
      </c>
      <c r="G98" s="58"/>
      <c r="H98" s="63"/>
      <c r="I98" s="28">
        <f t="shared" si="62"/>
        <v>0</v>
      </c>
      <c r="J98" s="72">
        <f t="shared" si="63"/>
        <v>1</v>
      </c>
      <c r="K98" s="58"/>
      <c r="L98" s="63"/>
      <c r="M98" s="28">
        <f t="shared" si="64"/>
        <v>0</v>
      </c>
      <c r="N98" s="72">
        <f t="shared" si="65"/>
        <v>1</v>
      </c>
      <c r="O98" s="58"/>
      <c r="P98" s="63"/>
      <c r="Q98" s="28">
        <f t="shared" si="66"/>
        <v>0</v>
      </c>
      <c r="R98" s="72">
        <f t="shared" si="67"/>
        <v>1</v>
      </c>
      <c r="S98" s="71">
        <f t="shared" si="68"/>
        <v>0</v>
      </c>
      <c r="T98" s="72">
        <f t="shared" si="69"/>
        <v>1</v>
      </c>
      <c r="U98" s="24"/>
    </row>
    <row r="99" spans="1:26" hidden="1" outlineLevel="1">
      <c r="A99" s="19">
        <v>7</v>
      </c>
      <c r="B99" s="22"/>
      <c r="C99" s="58"/>
      <c r="D99" s="63"/>
      <c r="E99" s="28">
        <f t="shared" si="60"/>
        <v>0</v>
      </c>
      <c r="F99" s="72">
        <f t="shared" si="61"/>
        <v>1</v>
      </c>
      <c r="G99" s="58"/>
      <c r="H99" s="63"/>
      <c r="I99" s="28">
        <f t="shared" si="62"/>
        <v>0</v>
      </c>
      <c r="J99" s="72">
        <f t="shared" si="63"/>
        <v>1</v>
      </c>
      <c r="K99" s="58"/>
      <c r="L99" s="63"/>
      <c r="M99" s="28">
        <f t="shared" si="64"/>
        <v>0</v>
      </c>
      <c r="N99" s="72">
        <f t="shared" si="65"/>
        <v>1</v>
      </c>
      <c r="O99" s="58"/>
      <c r="P99" s="63"/>
      <c r="Q99" s="28">
        <f t="shared" si="66"/>
        <v>0</v>
      </c>
      <c r="R99" s="72">
        <f t="shared" si="67"/>
        <v>1</v>
      </c>
      <c r="S99" s="71">
        <f t="shared" si="68"/>
        <v>0</v>
      </c>
      <c r="T99" s="72">
        <f t="shared" si="69"/>
        <v>1</v>
      </c>
      <c r="U99" s="24"/>
    </row>
    <row r="100" spans="1:26" ht="15.75" collapsed="1" thickBot="1">
      <c r="A100" s="40">
        <f>A92</f>
        <v>1</v>
      </c>
      <c r="B100" s="48"/>
      <c r="C100" s="59"/>
      <c r="D100" s="42"/>
      <c r="E100" s="41" t="str">
        <f>IF(SUM(E93:E99)=0,"",LARGE(E93:E99,1)+LARGE(E93:E99,2)+LARGE(E93:E99,3))</f>
        <v/>
      </c>
      <c r="F100" s="78" t="e">
        <f>RANK(E100,E100)</f>
        <v>#VALUE!</v>
      </c>
      <c r="G100" s="59"/>
      <c r="H100" s="42"/>
      <c r="I100" s="41" t="str">
        <f>IF(SUM(I93:I99)=0,"",LARGE(I93:I99,1)+LARGE(I93:I99,2)+LARGE(I93:I99,3))</f>
        <v/>
      </c>
      <c r="J100" s="78" t="e">
        <f>RANK(I100,I100)</f>
        <v>#VALUE!</v>
      </c>
      <c r="K100" s="59"/>
      <c r="L100" s="42"/>
      <c r="M100" s="41" t="str">
        <f>IF(SUM(M93:M99)=0,"",LARGE(M93:M99,1)+LARGE(M93:M99,2)+LARGE(M93:M99,3))</f>
        <v/>
      </c>
      <c r="N100" s="78" t="e">
        <f>RANK(M100,M100)</f>
        <v>#VALUE!</v>
      </c>
      <c r="O100" s="59"/>
      <c r="P100" s="42"/>
      <c r="Q100" s="41" t="str">
        <f>IF(SUM(Q93:Q99)=0,"",LARGE(Q93:Q99,1)+LARGE(Q93:Q99,2)+LARGE(Q93:Q99,3))</f>
        <v/>
      </c>
      <c r="R100" s="78" t="e">
        <f>RANK(Q100,Q100)</f>
        <v>#VALUE!</v>
      </c>
      <c r="S100" s="45" t="e">
        <f t="shared" si="68"/>
        <v>#VALUE!</v>
      </c>
      <c r="T100" s="25" t="e">
        <f>RANK(S100,S100)</f>
        <v>#VALUE!</v>
      </c>
      <c r="U100" s="24"/>
    </row>
    <row r="101" spans="1:26" s="8" customFormat="1" ht="13.5" hidden="1" outlineLevel="1" thickTop="1">
      <c r="A101" s="26">
        <v>1</v>
      </c>
      <c r="B101" s="36" t="s">
        <v>0</v>
      </c>
      <c r="C101" s="57" t="s">
        <v>13</v>
      </c>
      <c r="D101" s="37" t="s">
        <v>10</v>
      </c>
      <c r="E101" s="43" t="s">
        <v>2</v>
      </c>
      <c r="F101" s="72" t="s">
        <v>17</v>
      </c>
      <c r="G101" s="57" t="s">
        <v>13</v>
      </c>
      <c r="H101" s="37" t="s">
        <v>10</v>
      </c>
      <c r="I101" s="37" t="s">
        <v>3</v>
      </c>
      <c r="J101" s="72" t="s">
        <v>17</v>
      </c>
      <c r="K101" s="57" t="s">
        <v>13</v>
      </c>
      <c r="L101" s="37" t="s">
        <v>10</v>
      </c>
      <c r="M101" s="37" t="s">
        <v>4</v>
      </c>
      <c r="N101" s="72" t="s">
        <v>17</v>
      </c>
      <c r="O101" s="57" t="s">
        <v>13</v>
      </c>
      <c r="P101" s="37" t="s">
        <v>10</v>
      </c>
      <c r="Q101" s="37" t="s">
        <v>1</v>
      </c>
      <c r="R101" s="72" t="s">
        <v>17</v>
      </c>
      <c r="S101" s="70" t="s">
        <v>11</v>
      </c>
      <c r="T101" s="44" t="s">
        <v>12</v>
      </c>
      <c r="U101" s="23"/>
      <c r="V101" s="16"/>
      <c r="W101" s="16"/>
      <c r="X101" s="16"/>
      <c r="Y101" s="16"/>
      <c r="Z101" s="16"/>
    </row>
    <row r="102" spans="1:26" hidden="1" outlineLevel="1">
      <c r="A102" s="19">
        <v>7</v>
      </c>
      <c r="B102" s="22"/>
      <c r="C102" s="58"/>
      <c r="D102" s="63"/>
      <c r="E102" s="28">
        <f t="shared" ref="E102:E108" si="70">C102+D102</f>
        <v>0</v>
      </c>
      <c r="F102" s="72">
        <f t="shared" ref="F102:F108" si="71">RANK(E102,$E$93:$E$99)</f>
        <v>1</v>
      </c>
      <c r="G102" s="58"/>
      <c r="H102" s="63"/>
      <c r="I102" s="28">
        <f t="shared" ref="I102:I108" si="72">G102+H102</f>
        <v>0</v>
      </c>
      <c r="J102" s="72">
        <f t="shared" ref="J102:J108" si="73">RANK(I102,$I$93:$I$99)</f>
        <v>1</v>
      </c>
      <c r="K102" s="58"/>
      <c r="L102" s="63"/>
      <c r="M102" s="28">
        <f t="shared" ref="M102:M108" si="74">K102+L102</f>
        <v>0</v>
      </c>
      <c r="N102" s="72">
        <f t="shared" ref="N102:N108" si="75">RANK(M102,$M$93:$M$99)</f>
        <v>1</v>
      </c>
      <c r="O102" s="58"/>
      <c r="P102" s="63"/>
      <c r="Q102" s="28">
        <f t="shared" ref="Q102:Q108" si="76">O102+P102</f>
        <v>0</v>
      </c>
      <c r="R102" s="72">
        <f t="shared" ref="R102:R108" si="77">RANK(Q102,$Q$93:$Q$99)</f>
        <v>1</v>
      </c>
      <c r="S102" s="71">
        <f t="shared" ref="S102:S109" si="78">E102+I102+M102+Q102</f>
        <v>0</v>
      </c>
      <c r="T102" s="72">
        <f t="shared" ref="T102:T108" si="79">RANK(S102,$S$93:$S$99)</f>
        <v>1</v>
      </c>
      <c r="U102" s="24"/>
    </row>
    <row r="103" spans="1:26" hidden="1" outlineLevel="1">
      <c r="A103" s="19">
        <v>7</v>
      </c>
      <c r="B103" s="22"/>
      <c r="C103" s="58"/>
      <c r="D103" s="63"/>
      <c r="E103" s="28">
        <f t="shared" si="70"/>
        <v>0</v>
      </c>
      <c r="F103" s="72">
        <f t="shared" si="71"/>
        <v>1</v>
      </c>
      <c r="G103" s="58"/>
      <c r="H103" s="63"/>
      <c r="I103" s="28">
        <f t="shared" si="72"/>
        <v>0</v>
      </c>
      <c r="J103" s="72">
        <f t="shared" si="73"/>
        <v>1</v>
      </c>
      <c r="K103" s="58"/>
      <c r="L103" s="63"/>
      <c r="M103" s="28">
        <f t="shared" si="74"/>
        <v>0</v>
      </c>
      <c r="N103" s="72">
        <f t="shared" si="75"/>
        <v>1</v>
      </c>
      <c r="O103" s="58"/>
      <c r="P103" s="63"/>
      <c r="Q103" s="28">
        <f t="shared" si="76"/>
        <v>0</v>
      </c>
      <c r="R103" s="72">
        <f t="shared" si="77"/>
        <v>1</v>
      </c>
      <c r="S103" s="71">
        <f t="shared" si="78"/>
        <v>0</v>
      </c>
      <c r="T103" s="72">
        <f t="shared" si="79"/>
        <v>1</v>
      </c>
      <c r="U103" s="24"/>
    </row>
    <row r="104" spans="1:26" hidden="1" outlineLevel="1">
      <c r="A104" s="19">
        <v>7</v>
      </c>
      <c r="B104" s="22"/>
      <c r="C104" s="58"/>
      <c r="D104" s="63"/>
      <c r="E104" s="28">
        <f t="shared" si="70"/>
        <v>0</v>
      </c>
      <c r="F104" s="72">
        <f t="shared" si="71"/>
        <v>1</v>
      </c>
      <c r="G104" s="58"/>
      <c r="H104" s="63"/>
      <c r="I104" s="28">
        <f t="shared" si="72"/>
        <v>0</v>
      </c>
      <c r="J104" s="72">
        <f t="shared" si="73"/>
        <v>1</v>
      </c>
      <c r="K104" s="58"/>
      <c r="L104" s="63"/>
      <c r="M104" s="28">
        <f t="shared" si="74"/>
        <v>0</v>
      </c>
      <c r="N104" s="72">
        <f t="shared" si="75"/>
        <v>1</v>
      </c>
      <c r="O104" s="58"/>
      <c r="P104" s="63"/>
      <c r="Q104" s="28">
        <f t="shared" si="76"/>
        <v>0</v>
      </c>
      <c r="R104" s="72">
        <f t="shared" si="77"/>
        <v>1</v>
      </c>
      <c r="S104" s="71">
        <f t="shared" si="78"/>
        <v>0</v>
      </c>
      <c r="T104" s="72">
        <f t="shared" si="79"/>
        <v>1</v>
      </c>
      <c r="U104" s="24"/>
    </row>
    <row r="105" spans="1:26" hidden="1" outlineLevel="1">
      <c r="A105" s="19">
        <v>7</v>
      </c>
      <c r="B105" s="22"/>
      <c r="C105" s="58"/>
      <c r="D105" s="63"/>
      <c r="E105" s="28">
        <f t="shared" si="70"/>
        <v>0</v>
      </c>
      <c r="F105" s="72">
        <f t="shared" si="71"/>
        <v>1</v>
      </c>
      <c r="G105" s="58"/>
      <c r="H105" s="63"/>
      <c r="I105" s="28">
        <f t="shared" si="72"/>
        <v>0</v>
      </c>
      <c r="J105" s="72">
        <f t="shared" si="73"/>
        <v>1</v>
      </c>
      <c r="K105" s="58"/>
      <c r="L105" s="63"/>
      <c r="M105" s="28">
        <f t="shared" si="74"/>
        <v>0</v>
      </c>
      <c r="N105" s="72">
        <f t="shared" si="75"/>
        <v>1</v>
      </c>
      <c r="O105" s="58"/>
      <c r="P105" s="63"/>
      <c r="Q105" s="28">
        <f t="shared" si="76"/>
        <v>0</v>
      </c>
      <c r="R105" s="72">
        <f t="shared" si="77"/>
        <v>1</v>
      </c>
      <c r="S105" s="71">
        <f t="shared" si="78"/>
        <v>0</v>
      </c>
      <c r="T105" s="72">
        <f t="shared" si="79"/>
        <v>1</v>
      </c>
      <c r="U105" s="24"/>
    </row>
    <row r="106" spans="1:26" hidden="1" outlineLevel="1">
      <c r="A106" s="19">
        <v>7</v>
      </c>
      <c r="B106" s="22"/>
      <c r="C106" s="58"/>
      <c r="D106" s="63"/>
      <c r="E106" s="28">
        <f t="shared" si="70"/>
        <v>0</v>
      </c>
      <c r="F106" s="72">
        <f t="shared" si="71"/>
        <v>1</v>
      </c>
      <c r="G106" s="58"/>
      <c r="H106" s="63"/>
      <c r="I106" s="28">
        <f t="shared" si="72"/>
        <v>0</v>
      </c>
      <c r="J106" s="72">
        <f t="shared" si="73"/>
        <v>1</v>
      </c>
      <c r="K106" s="58"/>
      <c r="L106" s="63"/>
      <c r="M106" s="28">
        <f t="shared" si="74"/>
        <v>0</v>
      </c>
      <c r="N106" s="72">
        <f t="shared" si="75"/>
        <v>1</v>
      </c>
      <c r="O106" s="58"/>
      <c r="P106" s="63"/>
      <c r="Q106" s="28">
        <f t="shared" si="76"/>
        <v>0</v>
      </c>
      <c r="R106" s="72">
        <f t="shared" si="77"/>
        <v>1</v>
      </c>
      <c r="S106" s="71">
        <f t="shared" si="78"/>
        <v>0</v>
      </c>
      <c r="T106" s="72">
        <f t="shared" si="79"/>
        <v>1</v>
      </c>
      <c r="U106" s="24"/>
    </row>
    <row r="107" spans="1:26" hidden="1" outlineLevel="1">
      <c r="A107" s="19">
        <v>7</v>
      </c>
      <c r="B107" s="22"/>
      <c r="C107" s="58"/>
      <c r="D107" s="63"/>
      <c r="E107" s="28">
        <f t="shared" si="70"/>
        <v>0</v>
      </c>
      <c r="F107" s="72">
        <f t="shared" si="71"/>
        <v>1</v>
      </c>
      <c r="G107" s="58"/>
      <c r="H107" s="63"/>
      <c r="I107" s="28">
        <f t="shared" si="72"/>
        <v>0</v>
      </c>
      <c r="J107" s="72">
        <f t="shared" si="73"/>
        <v>1</v>
      </c>
      <c r="K107" s="58"/>
      <c r="L107" s="63"/>
      <c r="M107" s="28">
        <f t="shared" si="74"/>
        <v>0</v>
      </c>
      <c r="N107" s="72">
        <f t="shared" si="75"/>
        <v>1</v>
      </c>
      <c r="O107" s="58"/>
      <c r="P107" s="63"/>
      <c r="Q107" s="28">
        <f t="shared" si="76"/>
        <v>0</v>
      </c>
      <c r="R107" s="72">
        <f t="shared" si="77"/>
        <v>1</v>
      </c>
      <c r="S107" s="71">
        <f t="shared" si="78"/>
        <v>0</v>
      </c>
      <c r="T107" s="72">
        <f t="shared" si="79"/>
        <v>1</v>
      </c>
      <c r="U107" s="24"/>
    </row>
    <row r="108" spans="1:26" hidden="1" outlineLevel="1">
      <c r="A108" s="19">
        <v>7</v>
      </c>
      <c r="B108" s="22"/>
      <c r="C108" s="58"/>
      <c r="D108" s="63"/>
      <c r="E108" s="28">
        <f t="shared" si="70"/>
        <v>0</v>
      </c>
      <c r="F108" s="72">
        <f t="shared" si="71"/>
        <v>1</v>
      </c>
      <c r="G108" s="58"/>
      <c r="H108" s="63"/>
      <c r="I108" s="28">
        <f t="shared" si="72"/>
        <v>0</v>
      </c>
      <c r="J108" s="72">
        <f t="shared" si="73"/>
        <v>1</v>
      </c>
      <c r="K108" s="58"/>
      <c r="L108" s="63"/>
      <c r="M108" s="28">
        <f t="shared" si="74"/>
        <v>0</v>
      </c>
      <c r="N108" s="72">
        <f t="shared" si="75"/>
        <v>1</v>
      </c>
      <c r="O108" s="58"/>
      <c r="P108" s="63"/>
      <c r="Q108" s="28">
        <f t="shared" si="76"/>
        <v>0</v>
      </c>
      <c r="R108" s="72">
        <f t="shared" si="77"/>
        <v>1</v>
      </c>
      <c r="S108" s="71">
        <f t="shared" si="78"/>
        <v>0</v>
      </c>
      <c r="T108" s="72">
        <f t="shared" si="79"/>
        <v>1</v>
      </c>
      <c r="U108" s="24"/>
    </row>
    <row r="109" spans="1:26" ht="16.5" collapsed="1" thickTop="1" thickBot="1">
      <c r="A109" s="40">
        <f>A101</f>
        <v>1</v>
      </c>
      <c r="B109" s="48"/>
      <c r="C109" s="59"/>
      <c r="D109" s="42"/>
      <c r="E109" s="41" t="str">
        <f>IF(SUM(E102:E108)=0,"",LARGE(E102:E108,1)+LARGE(E102:E108,2)+LARGE(E102:E108,3))</f>
        <v/>
      </c>
      <c r="F109" s="78" t="e">
        <f>RANK(E109,E109)</f>
        <v>#VALUE!</v>
      </c>
      <c r="G109" s="59"/>
      <c r="H109" s="42"/>
      <c r="I109" s="41" t="str">
        <f>IF(SUM(I102:I108)=0,"",LARGE(I102:I108,1)+LARGE(I102:I108,2)+LARGE(I102:I108,3))</f>
        <v/>
      </c>
      <c r="J109" s="78" t="e">
        <f>RANK(I109,I109)</f>
        <v>#VALUE!</v>
      </c>
      <c r="K109" s="59"/>
      <c r="L109" s="42"/>
      <c r="M109" s="41" t="str">
        <f>IF(SUM(M102:M108)=0,"",LARGE(M102:M108,1)+LARGE(M102:M108,2)+LARGE(M102:M108,3))</f>
        <v/>
      </c>
      <c r="N109" s="78" t="e">
        <f>RANK(M109,M109)</f>
        <v>#VALUE!</v>
      </c>
      <c r="O109" s="59"/>
      <c r="P109" s="42"/>
      <c r="Q109" s="41" t="str">
        <f>IF(SUM(Q102:Q108)=0,"",LARGE(Q102:Q108,1)+LARGE(Q102:Q108,2)+LARGE(Q102:Q108,3))</f>
        <v/>
      </c>
      <c r="R109" s="78" t="e">
        <f>RANK(Q109,Q109)</f>
        <v>#VALUE!</v>
      </c>
      <c r="S109" s="45" t="e">
        <f t="shared" si="78"/>
        <v>#VALUE!</v>
      </c>
      <c r="T109" s="25" t="e">
        <f>RANK(S109,S109)</f>
        <v>#VALUE!</v>
      </c>
      <c r="U109" s="24"/>
    </row>
    <row r="110" spans="1:26" s="88" customFormat="1" ht="14.25" thickTop="1" thickBot="1">
      <c r="A110" s="81"/>
      <c r="B110" s="82"/>
      <c r="C110" s="60"/>
      <c r="D110" s="83"/>
      <c r="E110" s="64"/>
      <c r="F110" s="74"/>
      <c r="G110" s="60"/>
      <c r="H110" s="83"/>
      <c r="I110" s="83"/>
      <c r="J110" s="74"/>
      <c r="K110" s="60"/>
      <c r="L110" s="83"/>
      <c r="M110" s="83"/>
      <c r="N110" s="74"/>
      <c r="O110" s="60"/>
      <c r="P110" s="83"/>
      <c r="Q110" s="83"/>
      <c r="R110" s="74"/>
      <c r="S110" s="84"/>
      <c r="T110" s="85"/>
      <c r="U110" s="86"/>
      <c r="V110" s="87"/>
      <c r="W110" s="87"/>
      <c r="X110" s="87"/>
      <c r="Y110" s="87"/>
      <c r="Z110" s="87"/>
    </row>
    <row r="111" spans="1:26" s="6" customFormat="1" ht="21" thickBot="1">
      <c r="A111" s="49" t="s">
        <v>25</v>
      </c>
      <c r="B111" s="20"/>
      <c r="C111" s="55"/>
      <c r="D111" s="51"/>
      <c r="E111" s="52"/>
      <c r="F111" s="75"/>
      <c r="G111" s="55"/>
      <c r="H111" s="51"/>
      <c r="I111" s="13"/>
      <c r="J111" s="75"/>
      <c r="K111" s="55"/>
      <c r="L111" s="51"/>
      <c r="M111" s="13"/>
      <c r="N111" s="75"/>
      <c r="O111" s="55"/>
      <c r="P111" s="51"/>
      <c r="Q111" s="13"/>
      <c r="R111" s="75"/>
      <c r="S111" s="69"/>
      <c r="T111" s="53"/>
      <c r="V111" s="31"/>
      <c r="W111" s="15"/>
      <c r="X111" s="15"/>
      <c r="Y111" s="15"/>
      <c r="Z111" s="15"/>
    </row>
    <row r="112" spans="1:26" s="8" customFormat="1" hidden="1" outlineLevel="1">
      <c r="A112" s="26">
        <v>1</v>
      </c>
      <c r="B112" s="36" t="s">
        <v>0</v>
      </c>
      <c r="C112" s="57" t="s">
        <v>13</v>
      </c>
      <c r="D112" s="37" t="s">
        <v>10</v>
      </c>
      <c r="E112" s="43" t="s">
        <v>2</v>
      </c>
      <c r="F112" s="72" t="s">
        <v>17</v>
      </c>
      <c r="G112" s="57" t="s">
        <v>13</v>
      </c>
      <c r="H112" s="37" t="s">
        <v>10</v>
      </c>
      <c r="I112" s="37" t="s">
        <v>3</v>
      </c>
      <c r="J112" s="72" t="s">
        <v>17</v>
      </c>
      <c r="K112" s="57" t="s">
        <v>13</v>
      </c>
      <c r="L112" s="37" t="s">
        <v>10</v>
      </c>
      <c r="M112" s="37" t="s">
        <v>4</v>
      </c>
      <c r="N112" s="72" t="s">
        <v>17</v>
      </c>
      <c r="O112" s="57" t="s">
        <v>13</v>
      </c>
      <c r="P112" s="37" t="s">
        <v>10</v>
      </c>
      <c r="Q112" s="37" t="s">
        <v>1</v>
      </c>
      <c r="R112" s="72" t="s">
        <v>17</v>
      </c>
      <c r="S112" s="70" t="s">
        <v>11</v>
      </c>
      <c r="T112" s="44" t="s">
        <v>12</v>
      </c>
      <c r="U112" s="23"/>
      <c r="V112" s="16"/>
      <c r="W112" s="16"/>
      <c r="X112" s="16"/>
      <c r="Y112" s="16"/>
      <c r="Z112" s="16"/>
    </row>
    <row r="113" spans="1:26" hidden="1" outlineLevel="1">
      <c r="A113" s="19">
        <v>8</v>
      </c>
      <c r="B113" s="22"/>
      <c r="C113" s="58"/>
      <c r="D113" s="63"/>
      <c r="E113" s="28">
        <f t="shared" ref="E113:E119" si="80">C113+D113</f>
        <v>0</v>
      </c>
      <c r="F113" s="72">
        <f t="shared" ref="F113:F119" si="81">RANK(E113,$E$93:$E$99)</f>
        <v>1</v>
      </c>
      <c r="G113" s="58"/>
      <c r="H113" s="63"/>
      <c r="I113" s="28">
        <f t="shared" ref="I113:I119" si="82">G113+H113</f>
        <v>0</v>
      </c>
      <c r="J113" s="72">
        <f t="shared" ref="J113:J119" si="83">RANK(I113,$I$93:$I$99)</f>
        <v>1</v>
      </c>
      <c r="K113" s="58"/>
      <c r="L113" s="63"/>
      <c r="M113" s="28">
        <f t="shared" ref="M113:M119" si="84">K113+L113</f>
        <v>0</v>
      </c>
      <c r="N113" s="72">
        <f t="shared" ref="N113:N119" si="85">RANK(M113,$M$93:$M$99)</f>
        <v>1</v>
      </c>
      <c r="O113" s="58"/>
      <c r="P113" s="63"/>
      <c r="Q113" s="28">
        <f t="shared" ref="Q113:Q119" si="86">O113+P113</f>
        <v>0</v>
      </c>
      <c r="R113" s="72">
        <f t="shared" ref="R113:R119" si="87">RANK(Q113,$Q$93:$Q$99)</f>
        <v>1</v>
      </c>
      <c r="S113" s="71">
        <f t="shared" ref="S113:S120" si="88">E113+I113+M113+Q113</f>
        <v>0</v>
      </c>
      <c r="T113" s="72">
        <f t="shared" ref="T113:T119" si="89">RANK(S113,$S$93:$S$99)</f>
        <v>1</v>
      </c>
      <c r="U113" s="24"/>
    </row>
    <row r="114" spans="1:26" hidden="1" outlineLevel="1">
      <c r="A114" s="19">
        <v>8</v>
      </c>
      <c r="B114" s="22"/>
      <c r="C114" s="58"/>
      <c r="D114" s="63"/>
      <c r="E114" s="28">
        <f t="shared" si="80"/>
        <v>0</v>
      </c>
      <c r="F114" s="72">
        <f t="shared" si="81"/>
        <v>1</v>
      </c>
      <c r="G114" s="58"/>
      <c r="H114" s="63"/>
      <c r="I114" s="28">
        <f t="shared" si="82"/>
        <v>0</v>
      </c>
      <c r="J114" s="72">
        <f t="shared" si="83"/>
        <v>1</v>
      </c>
      <c r="K114" s="58"/>
      <c r="L114" s="63"/>
      <c r="M114" s="28">
        <f t="shared" si="84"/>
        <v>0</v>
      </c>
      <c r="N114" s="72">
        <f t="shared" si="85"/>
        <v>1</v>
      </c>
      <c r="O114" s="58"/>
      <c r="P114" s="63"/>
      <c r="Q114" s="28">
        <f t="shared" si="86"/>
        <v>0</v>
      </c>
      <c r="R114" s="72">
        <f t="shared" si="87"/>
        <v>1</v>
      </c>
      <c r="S114" s="71">
        <f t="shared" si="88"/>
        <v>0</v>
      </c>
      <c r="T114" s="72">
        <f t="shared" si="89"/>
        <v>1</v>
      </c>
      <c r="U114" s="24"/>
    </row>
    <row r="115" spans="1:26" hidden="1" outlineLevel="1">
      <c r="A115" s="19">
        <v>8</v>
      </c>
      <c r="B115" s="22"/>
      <c r="C115" s="58"/>
      <c r="D115" s="63"/>
      <c r="E115" s="28">
        <f t="shared" si="80"/>
        <v>0</v>
      </c>
      <c r="F115" s="72">
        <f t="shared" si="81"/>
        <v>1</v>
      </c>
      <c r="G115" s="58"/>
      <c r="H115" s="63"/>
      <c r="I115" s="28">
        <f t="shared" si="82"/>
        <v>0</v>
      </c>
      <c r="J115" s="72">
        <f t="shared" si="83"/>
        <v>1</v>
      </c>
      <c r="K115" s="58"/>
      <c r="L115" s="63"/>
      <c r="M115" s="28">
        <f t="shared" si="84"/>
        <v>0</v>
      </c>
      <c r="N115" s="72">
        <f t="shared" si="85"/>
        <v>1</v>
      </c>
      <c r="O115" s="58"/>
      <c r="P115" s="63"/>
      <c r="Q115" s="28">
        <f t="shared" si="86"/>
        <v>0</v>
      </c>
      <c r="R115" s="72">
        <f t="shared" si="87"/>
        <v>1</v>
      </c>
      <c r="S115" s="71">
        <f t="shared" si="88"/>
        <v>0</v>
      </c>
      <c r="T115" s="72">
        <f t="shared" si="89"/>
        <v>1</v>
      </c>
      <c r="U115" s="24"/>
    </row>
    <row r="116" spans="1:26" hidden="1" outlineLevel="1">
      <c r="A116" s="19">
        <v>8</v>
      </c>
      <c r="B116" s="22"/>
      <c r="C116" s="58"/>
      <c r="D116" s="63"/>
      <c r="E116" s="28">
        <f t="shared" si="80"/>
        <v>0</v>
      </c>
      <c r="F116" s="72">
        <f t="shared" si="81"/>
        <v>1</v>
      </c>
      <c r="G116" s="58"/>
      <c r="H116" s="63"/>
      <c r="I116" s="28">
        <f t="shared" si="82"/>
        <v>0</v>
      </c>
      <c r="J116" s="72">
        <f t="shared" si="83"/>
        <v>1</v>
      </c>
      <c r="K116" s="58"/>
      <c r="L116" s="63"/>
      <c r="M116" s="28">
        <f t="shared" si="84"/>
        <v>0</v>
      </c>
      <c r="N116" s="72">
        <f t="shared" si="85"/>
        <v>1</v>
      </c>
      <c r="O116" s="58"/>
      <c r="P116" s="63"/>
      <c r="Q116" s="28">
        <f t="shared" si="86"/>
        <v>0</v>
      </c>
      <c r="R116" s="72">
        <f t="shared" si="87"/>
        <v>1</v>
      </c>
      <c r="S116" s="71">
        <f t="shared" si="88"/>
        <v>0</v>
      </c>
      <c r="T116" s="72">
        <f t="shared" si="89"/>
        <v>1</v>
      </c>
      <c r="U116" s="24"/>
    </row>
    <row r="117" spans="1:26" hidden="1" outlineLevel="1">
      <c r="A117" s="19">
        <v>8</v>
      </c>
      <c r="B117" s="22"/>
      <c r="C117" s="58"/>
      <c r="D117" s="63"/>
      <c r="E117" s="28">
        <f t="shared" si="80"/>
        <v>0</v>
      </c>
      <c r="F117" s="72">
        <f t="shared" si="81"/>
        <v>1</v>
      </c>
      <c r="G117" s="58"/>
      <c r="H117" s="63"/>
      <c r="I117" s="28">
        <f t="shared" si="82"/>
        <v>0</v>
      </c>
      <c r="J117" s="72">
        <f t="shared" si="83"/>
        <v>1</v>
      </c>
      <c r="K117" s="58"/>
      <c r="L117" s="63"/>
      <c r="M117" s="28">
        <f t="shared" si="84"/>
        <v>0</v>
      </c>
      <c r="N117" s="72">
        <f t="shared" si="85"/>
        <v>1</v>
      </c>
      <c r="O117" s="58"/>
      <c r="P117" s="63"/>
      <c r="Q117" s="28">
        <f t="shared" si="86"/>
        <v>0</v>
      </c>
      <c r="R117" s="72">
        <f t="shared" si="87"/>
        <v>1</v>
      </c>
      <c r="S117" s="71">
        <f t="shared" si="88"/>
        <v>0</v>
      </c>
      <c r="T117" s="72">
        <f t="shared" si="89"/>
        <v>1</v>
      </c>
      <c r="U117" s="24"/>
    </row>
    <row r="118" spans="1:26" hidden="1" outlineLevel="1">
      <c r="A118" s="19">
        <v>8</v>
      </c>
      <c r="B118" s="22"/>
      <c r="C118" s="58"/>
      <c r="D118" s="63"/>
      <c r="E118" s="28">
        <f t="shared" si="80"/>
        <v>0</v>
      </c>
      <c r="F118" s="72">
        <f t="shared" si="81"/>
        <v>1</v>
      </c>
      <c r="G118" s="58"/>
      <c r="H118" s="63"/>
      <c r="I118" s="28">
        <f t="shared" si="82"/>
        <v>0</v>
      </c>
      <c r="J118" s="72">
        <f t="shared" si="83"/>
        <v>1</v>
      </c>
      <c r="K118" s="58"/>
      <c r="L118" s="63"/>
      <c r="M118" s="28">
        <f t="shared" si="84"/>
        <v>0</v>
      </c>
      <c r="N118" s="72">
        <f t="shared" si="85"/>
        <v>1</v>
      </c>
      <c r="O118" s="58"/>
      <c r="P118" s="63"/>
      <c r="Q118" s="28">
        <f t="shared" si="86"/>
        <v>0</v>
      </c>
      <c r="R118" s="72">
        <f t="shared" si="87"/>
        <v>1</v>
      </c>
      <c r="S118" s="71">
        <f t="shared" si="88"/>
        <v>0</v>
      </c>
      <c r="T118" s="72">
        <f t="shared" si="89"/>
        <v>1</v>
      </c>
      <c r="U118" s="24"/>
    </row>
    <row r="119" spans="1:26" hidden="1" outlineLevel="1">
      <c r="A119" s="19">
        <v>8</v>
      </c>
      <c r="B119" s="22"/>
      <c r="C119" s="58"/>
      <c r="D119" s="63"/>
      <c r="E119" s="28">
        <f t="shared" si="80"/>
        <v>0</v>
      </c>
      <c r="F119" s="72">
        <f t="shared" si="81"/>
        <v>1</v>
      </c>
      <c r="G119" s="58"/>
      <c r="H119" s="63"/>
      <c r="I119" s="28">
        <f t="shared" si="82"/>
        <v>0</v>
      </c>
      <c r="J119" s="72">
        <f t="shared" si="83"/>
        <v>1</v>
      </c>
      <c r="K119" s="58"/>
      <c r="L119" s="63"/>
      <c r="M119" s="28">
        <f t="shared" si="84"/>
        <v>0</v>
      </c>
      <c r="N119" s="72">
        <f t="shared" si="85"/>
        <v>1</v>
      </c>
      <c r="O119" s="58"/>
      <c r="P119" s="63"/>
      <c r="Q119" s="28">
        <f t="shared" si="86"/>
        <v>0</v>
      </c>
      <c r="R119" s="72">
        <f t="shared" si="87"/>
        <v>1</v>
      </c>
      <c r="S119" s="71">
        <f t="shared" si="88"/>
        <v>0</v>
      </c>
      <c r="T119" s="72">
        <f t="shared" si="89"/>
        <v>1</v>
      </c>
      <c r="U119" s="24"/>
    </row>
    <row r="120" spans="1:26" ht="15.75" collapsed="1" thickBot="1">
      <c r="A120" s="40">
        <f>A112</f>
        <v>1</v>
      </c>
      <c r="B120" s="48"/>
      <c r="C120" s="59"/>
      <c r="D120" s="42"/>
      <c r="E120" s="41" t="str">
        <f>IF(SUM(E113:E119)=0,"",LARGE(E113:E119,1)+LARGE(E113:E119,2)+LARGE(E113:E119,3))</f>
        <v/>
      </c>
      <c r="F120" s="78" t="e">
        <f>RANK(E120,E120)</f>
        <v>#VALUE!</v>
      </c>
      <c r="G120" s="59"/>
      <c r="H120" s="42"/>
      <c r="I120" s="41" t="str">
        <f>IF(SUM(I113:I119)=0,"",LARGE(I113:I119,1)+LARGE(I113:I119,2)+LARGE(I113:I119,3))</f>
        <v/>
      </c>
      <c r="J120" s="78" t="e">
        <f>RANK(I120,I120)</f>
        <v>#VALUE!</v>
      </c>
      <c r="K120" s="59"/>
      <c r="L120" s="42"/>
      <c r="M120" s="41" t="str">
        <f>IF(SUM(M113:M119)=0,"",LARGE(M113:M119,1)+LARGE(M113:M119,2)+LARGE(M113:M119,3))</f>
        <v/>
      </c>
      <c r="N120" s="78" t="e">
        <f>RANK(M120,M120)</f>
        <v>#VALUE!</v>
      </c>
      <c r="O120" s="59"/>
      <c r="P120" s="42"/>
      <c r="Q120" s="41" t="str">
        <f>IF(SUM(Q113:Q119)=0,"",LARGE(Q113:Q119,1)+LARGE(Q113:Q119,2)+LARGE(Q113:Q119,3))</f>
        <v/>
      </c>
      <c r="R120" s="78" t="e">
        <f>RANK(Q120,Q120)</f>
        <v>#VALUE!</v>
      </c>
      <c r="S120" s="45" t="e">
        <f t="shared" si="88"/>
        <v>#VALUE!</v>
      </c>
      <c r="T120" s="25" t="e">
        <f>RANK(S120,S120)</f>
        <v>#VALUE!</v>
      </c>
      <c r="U120" s="24"/>
    </row>
    <row r="121" spans="1:26" s="8" customFormat="1" ht="13.5" hidden="1" outlineLevel="1" thickTop="1">
      <c r="A121" s="26">
        <v>1</v>
      </c>
      <c r="B121" s="36" t="s">
        <v>0</v>
      </c>
      <c r="C121" s="57" t="s">
        <v>13</v>
      </c>
      <c r="D121" s="37" t="s">
        <v>10</v>
      </c>
      <c r="E121" s="43" t="s">
        <v>2</v>
      </c>
      <c r="F121" s="72" t="s">
        <v>17</v>
      </c>
      <c r="G121" s="57" t="s">
        <v>13</v>
      </c>
      <c r="H121" s="37" t="s">
        <v>10</v>
      </c>
      <c r="I121" s="37" t="s">
        <v>3</v>
      </c>
      <c r="J121" s="72" t="s">
        <v>17</v>
      </c>
      <c r="K121" s="57" t="s">
        <v>13</v>
      </c>
      <c r="L121" s="37" t="s">
        <v>10</v>
      </c>
      <c r="M121" s="37" t="s">
        <v>4</v>
      </c>
      <c r="N121" s="72" t="s">
        <v>17</v>
      </c>
      <c r="O121" s="57" t="s">
        <v>13</v>
      </c>
      <c r="P121" s="37" t="s">
        <v>10</v>
      </c>
      <c r="Q121" s="37" t="s">
        <v>1</v>
      </c>
      <c r="R121" s="72" t="s">
        <v>17</v>
      </c>
      <c r="S121" s="70" t="s">
        <v>11</v>
      </c>
      <c r="T121" s="44" t="s">
        <v>12</v>
      </c>
      <c r="U121" s="23"/>
      <c r="V121" s="16"/>
      <c r="W121" s="16"/>
      <c r="X121" s="16"/>
      <c r="Y121" s="16"/>
      <c r="Z121" s="16"/>
    </row>
    <row r="122" spans="1:26" hidden="1" outlineLevel="1">
      <c r="A122" s="19">
        <v>8</v>
      </c>
      <c r="B122" s="22"/>
      <c r="C122" s="58"/>
      <c r="D122" s="63"/>
      <c r="E122" s="28">
        <f t="shared" ref="E122:E128" si="90">C122+D122</f>
        <v>0</v>
      </c>
      <c r="F122" s="72">
        <f t="shared" ref="F122:F128" si="91">RANK(E122,$E$93:$E$99)</f>
        <v>1</v>
      </c>
      <c r="G122" s="58"/>
      <c r="H122" s="63"/>
      <c r="I122" s="28">
        <f t="shared" ref="I122:I128" si="92">G122+H122</f>
        <v>0</v>
      </c>
      <c r="J122" s="72">
        <f t="shared" ref="J122:J128" si="93">RANK(I122,$I$93:$I$99)</f>
        <v>1</v>
      </c>
      <c r="K122" s="58"/>
      <c r="L122" s="63"/>
      <c r="M122" s="28">
        <f t="shared" ref="M122:M128" si="94">K122+L122</f>
        <v>0</v>
      </c>
      <c r="N122" s="72">
        <f t="shared" ref="N122:N128" si="95">RANK(M122,$M$93:$M$99)</f>
        <v>1</v>
      </c>
      <c r="O122" s="58"/>
      <c r="P122" s="63"/>
      <c r="Q122" s="28">
        <f t="shared" ref="Q122:Q128" si="96">O122+P122</f>
        <v>0</v>
      </c>
      <c r="R122" s="72">
        <f t="shared" ref="R122:R128" si="97">RANK(Q122,$Q$93:$Q$99)</f>
        <v>1</v>
      </c>
      <c r="S122" s="71">
        <f t="shared" ref="S122:S129" si="98">E122+I122+M122+Q122</f>
        <v>0</v>
      </c>
      <c r="T122" s="72">
        <f t="shared" ref="T122:T128" si="99">RANK(S122,$S$93:$S$99)</f>
        <v>1</v>
      </c>
      <c r="U122" s="24"/>
    </row>
    <row r="123" spans="1:26" hidden="1" outlineLevel="1">
      <c r="A123" s="19">
        <v>8</v>
      </c>
      <c r="B123" s="22"/>
      <c r="C123" s="58"/>
      <c r="D123" s="63"/>
      <c r="E123" s="28">
        <f t="shared" si="90"/>
        <v>0</v>
      </c>
      <c r="F123" s="72">
        <f t="shared" si="91"/>
        <v>1</v>
      </c>
      <c r="G123" s="58"/>
      <c r="H123" s="63"/>
      <c r="I123" s="28">
        <f t="shared" si="92"/>
        <v>0</v>
      </c>
      <c r="J123" s="72">
        <f t="shared" si="93"/>
        <v>1</v>
      </c>
      <c r="K123" s="58"/>
      <c r="L123" s="63"/>
      <c r="M123" s="28">
        <f t="shared" si="94"/>
        <v>0</v>
      </c>
      <c r="N123" s="72">
        <f t="shared" si="95"/>
        <v>1</v>
      </c>
      <c r="O123" s="58"/>
      <c r="P123" s="63"/>
      <c r="Q123" s="28">
        <f t="shared" si="96"/>
        <v>0</v>
      </c>
      <c r="R123" s="72">
        <f t="shared" si="97"/>
        <v>1</v>
      </c>
      <c r="S123" s="71">
        <f t="shared" si="98"/>
        <v>0</v>
      </c>
      <c r="T123" s="72">
        <f t="shared" si="99"/>
        <v>1</v>
      </c>
      <c r="U123" s="24"/>
    </row>
    <row r="124" spans="1:26" hidden="1" outlineLevel="1">
      <c r="A124" s="19">
        <v>8</v>
      </c>
      <c r="B124" s="22"/>
      <c r="C124" s="58"/>
      <c r="D124" s="63"/>
      <c r="E124" s="28">
        <f t="shared" si="90"/>
        <v>0</v>
      </c>
      <c r="F124" s="72">
        <f t="shared" si="91"/>
        <v>1</v>
      </c>
      <c r="G124" s="58"/>
      <c r="H124" s="63"/>
      <c r="I124" s="28">
        <f t="shared" si="92"/>
        <v>0</v>
      </c>
      <c r="J124" s="72">
        <f t="shared" si="93"/>
        <v>1</v>
      </c>
      <c r="K124" s="58"/>
      <c r="L124" s="63"/>
      <c r="M124" s="28">
        <f t="shared" si="94"/>
        <v>0</v>
      </c>
      <c r="N124" s="72">
        <f t="shared" si="95"/>
        <v>1</v>
      </c>
      <c r="O124" s="58"/>
      <c r="P124" s="63"/>
      <c r="Q124" s="28">
        <f t="shared" si="96"/>
        <v>0</v>
      </c>
      <c r="R124" s="72">
        <f t="shared" si="97"/>
        <v>1</v>
      </c>
      <c r="S124" s="71">
        <f t="shared" si="98"/>
        <v>0</v>
      </c>
      <c r="T124" s="72">
        <f t="shared" si="99"/>
        <v>1</v>
      </c>
      <c r="U124" s="24"/>
    </row>
    <row r="125" spans="1:26" hidden="1" outlineLevel="1">
      <c r="A125" s="19">
        <v>8</v>
      </c>
      <c r="B125" s="22"/>
      <c r="C125" s="58"/>
      <c r="D125" s="63"/>
      <c r="E125" s="28">
        <f t="shared" si="90"/>
        <v>0</v>
      </c>
      <c r="F125" s="72">
        <f t="shared" si="91"/>
        <v>1</v>
      </c>
      <c r="G125" s="58"/>
      <c r="H125" s="63"/>
      <c r="I125" s="28">
        <f t="shared" si="92"/>
        <v>0</v>
      </c>
      <c r="J125" s="72">
        <f t="shared" si="93"/>
        <v>1</v>
      </c>
      <c r="K125" s="58"/>
      <c r="L125" s="63"/>
      <c r="M125" s="28">
        <f t="shared" si="94"/>
        <v>0</v>
      </c>
      <c r="N125" s="72">
        <f t="shared" si="95"/>
        <v>1</v>
      </c>
      <c r="O125" s="58"/>
      <c r="P125" s="63"/>
      <c r="Q125" s="28">
        <f t="shared" si="96"/>
        <v>0</v>
      </c>
      <c r="R125" s="72">
        <f t="shared" si="97"/>
        <v>1</v>
      </c>
      <c r="S125" s="71">
        <f t="shared" si="98"/>
        <v>0</v>
      </c>
      <c r="T125" s="72">
        <f t="shared" si="99"/>
        <v>1</v>
      </c>
      <c r="U125" s="24"/>
    </row>
    <row r="126" spans="1:26" hidden="1" outlineLevel="1">
      <c r="A126" s="19">
        <v>8</v>
      </c>
      <c r="B126" s="22"/>
      <c r="C126" s="58"/>
      <c r="D126" s="63"/>
      <c r="E126" s="28">
        <f t="shared" si="90"/>
        <v>0</v>
      </c>
      <c r="F126" s="72">
        <f t="shared" si="91"/>
        <v>1</v>
      </c>
      <c r="G126" s="58"/>
      <c r="H126" s="63"/>
      <c r="I126" s="28">
        <f t="shared" si="92"/>
        <v>0</v>
      </c>
      <c r="J126" s="72">
        <f t="shared" si="93"/>
        <v>1</v>
      </c>
      <c r="K126" s="58"/>
      <c r="L126" s="63"/>
      <c r="M126" s="28">
        <f t="shared" si="94"/>
        <v>0</v>
      </c>
      <c r="N126" s="72">
        <f t="shared" si="95"/>
        <v>1</v>
      </c>
      <c r="O126" s="58"/>
      <c r="P126" s="63"/>
      <c r="Q126" s="28">
        <f t="shared" si="96"/>
        <v>0</v>
      </c>
      <c r="R126" s="72">
        <f t="shared" si="97"/>
        <v>1</v>
      </c>
      <c r="S126" s="71">
        <f t="shared" si="98"/>
        <v>0</v>
      </c>
      <c r="T126" s="72">
        <f t="shared" si="99"/>
        <v>1</v>
      </c>
      <c r="U126" s="24"/>
    </row>
    <row r="127" spans="1:26" hidden="1" outlineLevel="1">
      <c r="A127" s="19">
        <v>8</v>
      </c>
      <c r="B127" s="22"/>
      <c r="C127" s="58"/>
      <c r="D127" s="63"/>
      <c r="E127" s="28">
        <f t="shared" si="90"/>
        <v>0</v>
      </c>
      <c r="F127" s="72">
        <f t="shared" si="91"/>
        <v>1</v>
      </c>
      <c r="G127" s="58"/>
      <c r="H127" s="63"/>
      <c r="I127" s="28">
        <f t="shared" si="92"/>
        <v>0</v>
      </c>
      <c r="J127" s="72">
        <f t="shared" si="93"/>
        <v>1</v>
      </c>
      <c r="K127" s="58"/>
      <c r="L127" s="63"/>
      <c r="M127" s="28">
        <f t="shared" si="94"/>
        <v>0</v>
      </c>
      <c r="N127" s="72">
        <f t="shared" si="95"/>
        <v>1</v>
      </c>
      <c r="O127" s="58"/>
      <c r="P127" s="63"/>
      <c r="Q127" s="28">
        <f t="shared" si="96"/>
        <v>0</v>
      </c>
      <c r="R127" s="72">
        <f t="shared" si="97"/>
        <v>1</v>
      </c>
      <c r="S127" s="71">
        <f t="shared" si="98"/>
        <v>0</v>
      </c>
      <c r="T127" s="72">
        <f t="shared" si="99"/>
        <v>1</v>
      </c>
      <c r="U127" s="24"/>
    </row>
    <row r="128" spans="1:26" hidden="1" outlineLevel="1">
      <c r="A128" s="19">
        <v>8</v>
      </c>
      <c r="B128" s="22"/>
      <c r="C128" s="58"/>
      <c r="D128" s="63"/>
      <c r="E128" s="28">
        <f t="shared" si="90"/>
        <v>0</v>
      </c>
      <c r="F128" s="72">
        <f t="shared" si="91"/>
        <v>1</v>
      </c>
      <c r="G128" s="58"/>
      <c r="H128" s="63"/>
      <c r="I128" s="28">
        <f t="shared" si="92"/>
        <v>0</v>
      </c>
      <c r="J128" s="72">
        <f t="shared" si="93"/>
        <v>1</v>
      </c>
      <c r="K128" s="58"/>
      <c r="L128" s="63"/>
      <c r="M128" s="28">
        <f t="shared" si="94"/>
        <v>0</v>
      </c>
      <c r="N128" s="72">
        <f t="shared" si="95"/>
        <v>1</v>
      </c>
      <c r="O128" s="58"/>
      <c r="P128" s="63"/>
      <c r="Q128" s="28">
        <f t="shared" si="96"/>
        <v>0</v>
      </c>
      <c r="R128" s="72">
        <f t="shared" si="97"/>
        <v>1</v>
      </c>
      <c r="S128" s="71">
        <f t="shared" si="98"/>
        <v>0</v>
      </c>
      <c r="T128" s="72">
        <f t="shared" si="99"/>
        <v>1</v>
      </c>
      <c r="U128" s="24"/>
    </row>
    <row r="129" spans="1:21" ht="16.5" collapsed="1" thickTop="1" thickBot="1">
      <c r="A129" s="40">
        <f>A121</f>
        <v>1</v>
      </c>
      <c r="B129" s="48"/>
      <c r="C129" s="59"/>
      <c r="D129" s="42"/>
      <c r="E129" s="41" t="str">
        <f>IF(SUM(E122:E128)=0,"",LARGE(E122:E128,1)+LARGE(E122:E128,2)+LARGE(E122:E128,3))</f>
        <v/>
      </c>
      <c r="F129" s="78" t="e">
        <f>RANK(E129,E129)</f>
        <v>#VALUE!</v>
      </c>
      <c r="G129" s="59"/>
      <c r="H129" s="42"/>
      <c r="I129" s="41" t="str">
        <f>IF(SUM(I122:I128)=0,"",LARGE(I122:I128,1)+LARGE(I122:I128,2)+LARGE(I122:I128,3))</f>
        <v/>
      </c>
      <c r="J129" s="78" t="e">
        <f>RANK(I129,I129)</f>
        <v>#VALUE!</v>
      </c>
      <c r="K129" s="59"/>
      <c r="L129" s="42"/>
      <c r="M129" s="41" t="str">
        <f>IF(SUM(M122:M128)=0,"",LARGE(M122:M128,1)+LARGE(M122:M128,2)+LARGE(M122:M128,3))</f>
        <v/>
      </c>
      <c r="N129" s="78" t="e">
        <f>RANK(M129,M129)</f>
        <v>#VALUE!</v>
      </c>
      <c r="O129" s="59"/>
      <c r="P129" s="42"/>
      <c r="Q129" s="41" t="str">
        <f>IF(SUM(Q122:Q128)=0,"",LARGE(Q122:Q128,1)+LARGE(Q122:Q128,2)+LARGE(Q122:Q128,3))</f>
        <v/>
      </c>
      <c r="R129" s="78" t="e">
        <f>RANK(Q129,Q129)</f>
        <v>#VALUE!</v>
      </c>
      <c r="S129" s="45" t="e">
        <f t="shared" si="98"/>
        <v>#VALUE!</v>
      </c>
      <c r="T129" s="25" t="e">
        <f>RANK(S129,S129)</f>
        <v>#VALUE!</v>
      </c>
      <c r="U129" s="24"/>
    </row>
    <row r="130" spans="1:21" ht="13.5" thickTop="1"/>
  </sheetData>
  <sheetProtection formatCells="0" formatColumns="0" formatRows="0" selectLockedCells="1"/>
  <mergeCells count="2">
    <mergeCell ref="A1:T1"/>
    <mergeCell ref="A4:B4"/>
  </mergeCells>
  <phoneticPr fontId="0" type="noConversion"/>
  <conditionalFormatting sqref="F1 N1 J1 R1 T1 P2 F3:F65536 R3:R65536 N3:N65536 J3:J65536 T3:T65536">
    <cfRule type="cellIs" dxfId="20" priority="1" stopIfTrue="1" operator="equal">
      <formula>1</formula>
    </cfRule>
    <cfRule type="cellIs" dxfId="19" priority="2" stopIfTrue="1" operator="equal">
      <formula>2</formula>
    </cfRule>
    <cfRule type="cellIs" dxfId="18" priority="3" stopIfTrue="1" operator="equal">
      <formula>3</formula>
    </cfRule>
  </conditionalFormatting>
  <printOptions horizontalCentered="1"/>
  <pageMargins left="0.28999999999999998" right="0.18" top="0.22" bottom="0.28000000000000003" header="0.19685039370078741" footer="0.23622047244094491"/>
  <pageSetup paperSize="9" fitToHeight="2" orientation="portrait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6"/>
  <sheetViews>
    <sheetView workbookViewId="0"/>
  </sheetViews>
  <sheetFormatPr baseColWidth="10" defaultRowHeight="12.75"/>
  <cols>
    <col min="1" max="1" width="17.7109375" style="108" customWidth="1"/>
    <col min="2" max="2" width="7.5703125" style="113" customWidth="1"/>
    <col min="3" max="4" width="16.7109375" style="109" customWidth="1"/>
    <col min="5" max="6" width="16.7109375" style="90" customWidth="1"/>
    <col min="8" max="8" width="16.7109375" bestFit="1" customWidth="1"/>
  </cols>
  <sheetData>
    <row r="1" spans="1:8" s="97" customFormat="1" ht="16.5" thickBot="1">
      <c r="A1" s="114" t="s">
        <v>31</v>
      </c>
      <c r="B1" s="115"/>
      <c r="C1" s="115"/>
      <c r="D1" s="115"/>
      <c r="E1" s="115"/>
      <c r="F1" s="115"/>
    </row>
    <row r="2" spans="1:8" s="92" customFormat="1">
      <c r="A2" s="98" t="s">
        <v>37</v>
      </c>
      <c r="B2" s="99" t="s">
        <v>6</v>
      </c>
      <c r="C2" s="99" t="s">
        <v>38</v>
      </c>
      <c r="D2" s="99" t="s">
        <v>39</v>
      </c>
      <c r="E2" s="99" t="s">
        <v>59</v>
      </c>
      <c r="F2" s="99" t="s">
        <v>60</v>
      </c>
    </row>
    <row r="3" spans="1:8" s="92" customFormat="1">
      <c r="A3" s="100"/>
      <c r="B3" s="101"/>
      <c r="C3" s="101"/>
      <c r="D3" s="101"/>
      <c r="E3" s="93"/>
      <c r="F3" s="119"/>
    </row>
    <row r="4" spans="1:8" ht="25.5">
      <c r="A4" s="102" t="s">
        <v>32</v>
      </c>
      <c r="B4" s="110" t="s">
        <v>61</v>
      </c>
      <c r="C4" s="103" t="s">
        <v>40</v>
      </c>
      <c r="D4" s="103" t="s">
        <v>41</v>
      </c>
      <c r="E4" s="103" t="s">
        <v>47</v>
      </c>
    </row>
    <row r="5" spans="1:8">
      <c r="A5" s="104"/>
      <c r="B5" s="111"/>
      <c r="C5" s="105"/>
      <c r="D5" s="105"/>
      <c r="E5" s="94"/>
      <c r="F5" s="120"/>
    </row>
    <row r="6" spans="1:8" ht="25.5">
      <c r="A6" s="102" t="s">
        <v>35</v>
      </c>
      <c r="B6" s="110" t="s">
        <v>61</v>
      </c>
      <c r="C6" s="103" t="s">
        <v>42</v>
      </c>
      <c r="D6" s="103" t="s">
        <v>43</v>
      </c>
      <c r="E6" s="103" t="s">
        <v>48</v>
      </c>
      <c r="F6" s="103" t="s">
        <v>49</v>
      </c>
    </row>
    <row r="7" spans="1:8">
      <c r="A7" s="104"/>
      <c r="B7" s="111"/>
      <c r="C7" s="105"/>
      <c r="D7" s="105"/>
      <c r="E7" s="94"/>
      <c r="F7" s="120"/>
    </row>
    <row r="8" spans="1:8" ht="25.5">
      <c r="A8" s="102" t="s">
        <v>36</v>
      </c>
      <c r="B8" s="110" t="s">
        <v>61</v>
      </c>
      <c r="C8" s="121" t="s">
        <v>58</v>
      </c>
      <c r="D8" s="103" t="s">
        <v>44</v>
      </c>
      <c r="E8" s="103" t="s">
        <v>50</v>
      </c>
      <c r="F8" s="103" t="s">
        <v>45</v>
      </c>
      <c r="H8" s="122" t="s">
        <v>63</v>
      </c>
    </row>
    <row r="9" spans="1:8">
      <c r="A9" s="104"/>
      <c r="B9" s="111"/>
      <c r="C9" s="105"/>
      <c r="D9" s="105"/>
      <c r="E9" s="94"/>
      <c r="F9" s="120"/>
    </row>
    <row r="10" spans="1:8" ht="25.5">
      <c r="A10" s="102" t="s">
        <v>33</v>
      </c>
      <c r="B10" s="110" t="s">
        <v>61</v>
      </c>
      <c r="C10" s="103" t="s">
        <v>62</v>
      </c>
      <c r="D10" s="103" t="s">
        <v>46</v>
      </c>
      <c r="E10" s="103" t="s">
        <v>51</v>
      </c>
    </row>
    <row r="11" spans="1:8">
      <c r="A11" s="102"/>
      <c r="B11" s="110"/>
      <c r="C11" s="103"/>
      <c r="D11" s="103"/>
      <c r="E11" s="89"/>
    </row>
    <row r="12" spans="1:8">
      <c r="A12" s="106"/>
      <c r="B12" s="112"/>
      <c r="C12" s="107"/>
      <c r="D12" s="107"/>
      <c r="E12" s="107"/>
      <c r="F12" s="107"/>
    </row>
    <row r="13" spans="1:8">
      <c r="A13" s="102"/>
      <c r="B13" s="110"/>
      <c r="C13" s="103"/>
      <c r="D13" s="103"/>
      <c r="E13" s="89"/>
    </row>
    <row r="14" spans="1:8" s="97" customFormat="1" ht="16.5" thickBot="1">
      <c r="A14" s="116" t="s">
        <v>34</v>
      </c>
      <c r="B14" s="117"/>
      <c r="C14" s="412"/>
      <c r="D14" s="412"/>
      <c r="E14" s="95"/>
      <c r="F14" s="96"/>
    </row>
    <row r="15" spans="1:8" s="92" customFormat="1">
      <c r="A15" s="98" t="s">
        <v>37</v>
      </c>
      <c r="B15" s="99" t="s">
        <v>6</v>
      </c>
      <c r="C15" s="99" t="s">
        <v>38</v>
      </c>
      <c r="D15" s="99" t="s">
        <v>39</v>
      </c>
      <c r="E15" s="91"/>
      <c r="F15" s="54"/>
    </row>
    <row r="16" spans="1:8" s="92" customFormat="1">
      <c r="A16" s="100"/>
      <c r="B16" s="101"/>
      <c r="C16" s="101"/>
      <c r="D16" s="101"/>
      <c r="E16" s="91"/>
      <c r="F16" s="54"/>
    </row>
    <row r="17" spans="1:6" ht="25.5">
      <c r="A17" s="102" t="s">
        <v>32</v>
      </c>
      <c r="B17" s="110" t="s">
        <v>57</v>
      </c>
      <c r="C17" s="121" t="s">
        <v>28</v>
      </c>
      <c r="D17" s="103" t="s">
        <v>41</v>
      </c>
      <c r="E17" s="89"/>
      <c r="F17" s="121" t="s">
        <v>47</v>
      </c>
    </row>
    <row r="18" spans="1:6">
      <c r="A18" s="104"/>
      <c r="B18" s="111"/>
      <c r="C18" s="105"/>
      <c r="D18" s="105"/>
      <c r="E18" s="89"/>
    </row>
    <row r="19" spans="1:6" ht="25.5">
      <c r="A19" s="102" t="s">
        <v>35</v>
      </c>
      <c r="B19" s="110" t="s">
        <v>57</v>
      </c>
      <c r="C19" s="103" t="s">
        <v>53</v>
      </c>
      <c r="D19" s="103" t="s">
        <v>54</v>
      </c>
      <c r="E19" s="89"/>
    </row>
    <row r="20" spans="1:6">
      <c r="A20" s="104"/>
      <c r="B20" s="111"/>
      <c r="C20" s="105"/>
      <c r="D20" s="105"/>
      <c r="E20" s="89"/>
    </row>
    <row r="21" spans="1:6" ht="25.5">
      <c r="A21" s="102" t="s">
        <v>36</v>
      </c>
      <c r="B21" s="110" t="s">
        <v>57</v>
      </c>
      <c r="C21" s="103" t="s">
        <v>55</v>
      </c>
      <c r="D21" s="118" t="s">
        <v>56</v>
      </c>
      <c r="E21" s="89"/>
    </row>
    <row r="22" spans="1:6">
      <c r="A22" s="104"/>
      <c r="B22" s="111"/>
      <c r="C22" s="105"/>
      <c r="D22" s="105"/>
      <c r="E22" s="89"/>
    </row>
    <row r="23" spans="1:6" ht="25.5">
      <c r="A23" s="102" t="s">
        <v>33</v>
      </c>
      <c r="B23" s="110" t="s">
        <v>57</v>
      </c>
      <c r="C23" s="103" t="s">
        <v>52</v>
      </c>
      <c r="D23" s="103" t="s">
        <v>46</v>
      </c>
      <c r="E23" s="89"/>
    </row>
    <row r="24" spans="1:6">
      <c r="A24" s="104"/>
      <c r="B24" s="111"/>
      <c r="C24" s="105"/>
      <c r="D24" s="105"/>
      <c r="E24" s="89"/>
    </row>
    <row r="25" spans="1:6">
      <c r="A25" s="102"/>
      <c r="B25" s="110"/>
      <c r="C25" s="103"/>
      <c r="D25" s="103"/>
      <c r="E25" s="89"/>
    </row>
    <row r="26" spans="1:6">
      <c r="A26" s="106"/>
      <c r="B26" s="112"/>
      <c r="C26" s="107"/>
      <c r="D26" s="107"/>
    </row>
  </sheetData>
  <mergeCells count="1">
    <mergeCell ref="C14:D14"/>
  </mergeCells>
  <phoneticPr fontId="23" type="noConversion"/>
  <pageMargins left="0.86" right="0.44" top="0.61" bottom="0.54" header="0.4921259845" footer="0.4921259845"/>
  <pageSetup paperSize="9" orientation="landscape" horizontalDpi="360" verticalDpi="36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11</vt:i4>
      </vt:variant>
    </vt:vector>
  </HeadingPairs>
  <TitlesOfParts>
    <vt:vector size="17" baseType="lpstr">
      <vt:lpstr>Kür CdP- Pflicht AK 7-11</vt:lpstr>
      <vt:lpstr>Pflicht AK 7-8</vt:lpstr>
      <vt:lpstr>Kür LK</vt:lpstr>
      <vt:lpstr>Pflicht P</vt:lpstr>
      <vt:lpstr>weiblich KM+Pb</vt:lpstr>
      <vt:lpstr>Karieinteilung2</vt:lpstr>
      <vt:lpstr>'Kür CdP- Pflicht AK 7-11'!A</vt:lpstr>
      <vt:lpstr>'Pflicht AK 7-8'!A</vt:lpstr>
      <vt:lpstr>'weiblich KM+Pb'!A</vt:lpstr>
      <vt:lpstr>'weiblich KM+Pb'!Druckbereich</vt:lpstr>
      <vt:lpstr>'Kür CdP- Pflicht AK 7-11'!Drucktitel</vt:lpstr>
      <vt:lpstr>'Kür LK'!Drucktitel</vt:lpstr>
      <vt:lpstr>'Pflicht AK 7-8'!Drucktitel</vt:lpstr>
      <vt:lpstr>'Pflicht P'!Drucktitel</vt:lpstr>
      <vt:lpstr>'Kür CdP- Pflicht AK 7-11'!Gaumeisterschaften_Gerätturnen_weiblich</vt:lpstr>
      <vt:lpstr>'Kür LK'!Gaumeisterschaften_Gerätturnen_weiblich</vt:lpstr>
      <vt:lpstr>'Pflicht AK 7-8'!Gaumeisterschaften_Gerätturnen_weiblich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Gaumeisterschaften Gerätturnen</dc:title>
  <dc:subject>Mannschaftswettkampf</dc:subject>
  <dc:creator>Rainer Jordan</dc:creator>
  <cp:keywords>GTM</cp:keywords>
  <dc:description>Version mit verknüpften Dateien incl. Mannschaftsbogen</dc:description>
  <cp:lastModifiedBy>Rainer</cp:lastModifiedBy>
  <cp:lastPrinted>2018-11-12T10:36:59Z</cp:lastPrinted>
  <dcterms:created xsi:type="dcterms:W3CDTF">1997-11-27T18:05:39Z</dcterms:created>
  <dcterms:modified xsi:type="dcterms:W3CDTF">2018-11-12T10:37:08Z</dcterms:modified>
  <cp:category>Wettkampfauswertung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TPCellWatch">
    <vt:lpwstr>20120909102214</vt:lpwstr>
  </property>
</Properties>
</file>